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4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90" i="1" l="1"/>
  <c r="L88" i="1"/>
  <c r="M86" i="1"/>
  <c r="L86" i="1"/>
  <c r="K86" i="1"/>
  <c r="J86" i="1"/>
  <c r="I86" i="1"/>
  <c r="G86" i="1"/>
  <c r="F86" i="1"/>
  <c r="N86" i="1" s="1"/>
  <c r="C86" i="1"/>
  <c r="N85" i="1"/>
  <c r="N84" i="1"/>
  <c r="N83" i="1"/>
  <c r="N80" i="1"/>
  <c r="N79" i="1"/>
  <c r="N78" i="1"/>
  <c r="N77" i="1"/>
  <c r="N76" i="1"/>
  <c r="N75" i="1"/>
  <c r="N74" i="1"/>
  <c r="N73" i="1"/>
  <c r="N71" i="1"/>
  <c r="N70" i="1" s="1"/>
  <c r="M70" i="1"/>
  <c r="W85" i="1" s="1"/>
  <c r="W86" i="1" s="1"/>
  <c r="L70" i="1"/>
  <c r="K70" i="1"/>
  <c r="U85" i="1" s="1"/>
  <c r="U86" i="1" s="1"/>
  <c r="J70" i="1"/>
  <c r="I70" i="1"/>
  <c r="S85" i="1" s="1"/>
  <c r="S86" i="1" s="1"/>
  <c r="G70" i="1"/>
  <c r="F70" i="1"/>
  <c r="Q85" i="1" s="1"/>
  <c r="Q86" i="1" s="1"/>
  <c r="N69" i="1"/>
  <c r="N68" i="1"/>
  <c r="N67" i="1"/>
  <c r="N66" i="1"/>
  <c r="N65" i="1"/>
  <c r="N64" i="1"/>
  <c r="N63" i="1"/>
  <c r="N62" i="1"/>
  <c r="N59" i="1" s="1"/>
  <c r="N60" i="1"/>
  <c r="M59" i="1"/>
  <c r="L59" i="1"/>
  <c r="K59" i="1"/>
  <c r="J59" i="1"/>
  <c r="I59" i="1"/>
  <c r="G59" i="1"/>
  <c r="R85" i="1" s="1"/>
  <c r="R86" i="1" s="1"/>
  <c r="F59" i="1"/>
  <c r="A57" i="1"/>
  <c r="W56" i="1"/>
  <c r="W57" i="1" s="1"/>
  <c r="V56" i="1"/>
  <c r="V57" i="1" s="1"/>
  <c r="U56" i="1"/>
  <c r="U57" i="1" s="1"/>
  <c r="T56" i="1"/>
  <c r="T57" i="1" s="1"/>
  <c r="S56" i="1"/>
  <c r="S57" i="1" s="1"/>
  <c r="R56" i="1"/>
  <c r="R57" i="1" s="1"/>
  <c r="Q56" i="1"/>
  <c r="Q57" i="1" s="1"/>
  <c r="M56" i="1"/>
  <c r="L56" i="1"/>
  <c r="V85" i="1" s="1"/>
  <c r="V86" i="1" s="1"/>
  <c r="K56" i="1"/>
  <c r="J56" i="1"/>
  <c r="T85" i="1" s="1"/>
  <c r="T86" i="1" s="1"/>
  <c r="I56" i="1"/>
  <c r="G56" i="1"/>
  <c r="N56" i="1" s="1"/>
  <c r="F56" i="1"/>
  <c r="N55" i="1"/>
  <c r="N54" i="1"/>
  <c r="N53" i="1"/>
  <c r="N52" i="1"/>
  <c r="C52" i="1"/>
  <c r="C51" i="1"/>
  <c r="N50" i="1"/>
  <c r="N49" i="1"/>
  <c r="N48" i="1"/>
  <c r="N47" i="1"/>
  <c r="N46" i="1"/>
  <c r="N45" i="1"/>
  <c r="N44" i="1"/>
  <c r="N41" i="1"/>
  <c r="N40" i="1"/>
  <c r="N39" i="1"/>
  <c r="N38" i="1"/>
  <c r="N36" i="1"/>
  <c r="N35" i="1"/>
  <c r="M35" i="1"/>
  <c r="L35" i="1"/>
  <c r="K35" i="1"/>
  <c r="J35" i="1"/>
  <c r="I35" i="1"/>
  <c r="G35" i="1"/>
  <c r="F35" i="1"/>
  <c r="N34" i="1"/>
  <c r="N33" i="1"/>
  <c r="N32" i="1"/>
  <c r="N31" i="1"/>
  <c r="N30" i="1"/>
  <c r="N29" i="1"/>
  <c r="N28" i="1"/>
  <c r="N27" i="1"/>
  <c r="N25" i="1"/>
  <c r="N23" i="1" s="1"/>
  <c r="M23" i="1"/>
  <c r="L23" i="1"/>
  <c r="K23" i="1"/>
  <c r="J23" i="1"/>
  <c r="I23" i="1"/>
  <c r="G23" i="1"/>
  <c r="F23" i="1"/>
  <c r="A22" i="1"/>
  <c r="M21" i="1"/>
  <c r="M51" i="1" s="1"/>
  <c r="L21" i="1"/>
  <c r="L51" i="1" s="1"/>
  <c r="K21" i="1"/>
  <c r="K51" i="1" s="1"/>
  <c r="J21" i="1"/>
  <c r="J51" i="1" s="1"/>
  <c r="I21" i="1"/>
  <c r="I51" i="1" s="1"/>
  <c r="G21" i="1"/>
  <c r="G51" i="1" s="1"/>
  <c r="F21" i="1"/>
  <c r="F51" i="1" s="1"/>
  <c r="N20" i="1"/>
  <c r="N19" i="1"/>
  <c r="N21" i="1" s="1"/>
  <c r="N51" i="1" s="1"/>
  <c r="N18" i="1"/>
  <c r="C18" i="1"/>
  <c r="E14" i="1"/>
  <c r="E13" i="1"/>
  <c r="E12" i="1"/>
  <c r="E11" i="1"/>
  <c r="E10" i="1"/>
  <c r="E9" i="1"/>
  <c r="E8" i="1"/>
  <c r="J6" i="1"/>
  <c r="I6" i="1"/>
  <c r="G6" i="1"/>
  <c r="B23" i="1" s="1"/>
  <c r="B58" i="1" l="1"/>
  <c r="A92" i="1"/>
</calcChain>
</file>

<file path=xl/sharedStrings.xml><?xml version="1.0" encoding="utf-8"?>
<sst xmlns="http://schemas.openxmlformats.org/spreadsheetml/2006/main" count="165" uniqueCount="111">
  <si>
    <t>Приложение 3</t>
  </si>
  <si>
    <t>к Национальному стандарту бухгалтерского учета и отчетности "Индивидуальная бухгалтерская отчетность"</t>
  </si>
  <si>
    <t>Форма</t>
  </si>
  <si>
    <t>ОТЧЕТ</t>
  </si>
  <si>
    <t>об изменении собственного капитала</t>
  </si>
  <si>
    <t>за</t>
  </si>
  <si>
    <t>-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</si>
  <si>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</si>
  <si>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</si>
  <si>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</si>
  <si>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</si>
  <si>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</si>
  <si>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</si>
  <si>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</si>
  <si>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Наименование показателей</t>
  </si>
  <si>
    <t>Код строки</t>
  </si>
  <si>
    <t>Устав-ный капитал</t>
  </si>
  <si>
    <t>Неопла-ченная часть уставного капитала</t>
  </si>
  <si>
    <t>Собст-венные акции (доли в уставном капитале)</t>
  </si>
  <si>
    <t xml:space="preserve">Резерв-ный капитал </t>
  </si>
  <si>
    <t>Добавоч-ный капитал</t>
  </si>
  <si>
    <t>Нераспре-деленная прибыль (непокрытый убыток)</t>
  </si>
  <si>
    <t>Чистая прибыль (убыток)</t>
  </si>
  <si>
    <t>Итого</t>
  </si>
  <si>
    <t>8</t>
  </si>
  <si>
    <t xml:space="preserve">Остаток на </t>
  </si>
  <si>
    <t>010</t>
  </si>
  <si>
    <t>Корректировки в связи с изменением учетной политики</t>
  </si>
  <si>
    <t>020</t>
  </si>
  <si>
    <t>Корректировки в связи с исправлением ошибок</t>
  </si>
  <si>
    <t>030</t>
  </si>
  <si>
    <t xml:space="preserve">Скорректированный остаток на </t>
  </si>
  <si>
    <t>040</t>
  </si>
  <si>
    <t>За</t>
  </si>
  <si>
    <t>050</t>
  </si>
  <si>
    <t>Увеличение собственного капитала – всего</t>
  </si>
  <si>
    <t>В том числе:</t>
  </si>
  <si>
    <t xml:space="preserve">чистая прибыль </t>
  </si>
  <si>
    <t>051</t>
  </si>
  <si>
    <t>переоценка долгосрочных активов</t>
  </si>
  <si>
    <t>052</t>
  </si>
  <si>
    <t>доходы от прочих операций, не включаемые в чистую прибыль (убыток)</t>
  </si>
  <si>
    <t>053</t>
  </si>
  <si>
    <t xml:space="preserve">выпуск дополнительных акций </t>
  </si>
  <si>
    <t>054</t>
  </si>
  <si>
    <t>увеличение номинальной стоимости акций</t>
  </si>
  <si>
    <t>055</t>
  </si>
  <si>
    <t>вклады собственника имущества (учредителей, участников)</t>
  </si>
  <si>
    <t>056</t>
  </si>
  <si>
    <t>реорганизация</t>
  </si>
  <si>
    <t>057</t>
  </si>
  <si>
    <t>058</t>
  </si>
  <si>
    <t>059</t>
  </si>
  <si>
    <t>Уменьшение собственного капитала – всего</t>
  </si>
  <si>
    <t>060</t>
  </si>
  <si>
    <t>убыток</t>
  </si>
  <si>
    <t>061</t>
  </si>
  <si>
    <t>062</t>
  </si>
  <si>
    <t>расходы от прочих операций, не включаемые в чистую прибыль (убыток)</t>
  </si>
  <si>
    <t>063</t>
  </si>
  <si>
    <t>уменьшение номинальной стоимости акций</t>
  </si>
  <si>
    <t>064</t>
  </si>
  <si>
    <t>выкуп акций (долей в уставном капитале)</t>
  </si>
  <si>
    <t>065</t>
  </si>
  <si>
    <t>дивиденды и другие доходы от участия в уставном капитале организации</t>
  </si>
  <si>
    <t>066</t>
  </si>
  <si>
    <t>067</t>
  </si>
  <si>
    <t>068</t>
  </si>
  <si>
    <t>069</t>
  </si>
  <si>
    <t>Изменение уставного капитала</t>
  </si>
  <si>
    <t>070</t>
  </si>
  <si>
    <t>Изменение резервного капитала</t>
  </si>
  <si>
    <t>080</t>
  </si>
  <si>
    <t>Изменение добавочного капитала</t>
  </si>
  <si>
    <t>090</t>
  </si>
  <si>
    <t>Остаток на</t>
  </si>
  <si>
    <t>100</t>
  </si>
  <si>
    <t>110</t>
  </si>
  <si>
    <t>120</t>
  </si>
  <si>
    <t>130</t>
  </si>
  <si>
    <t>Корректировки на сумму разниц от пересчета активов и обязательств в эквиваленте на 31.12.2017 г.</t>
  </si>
  <si>
    <t>131</t>
  </si>
  <si>
    <t>140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</si>
  <si>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</si>
  <si>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</si>
  <si>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</si>
  <si>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</si>
  <si>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</si>
  <si>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</si>
  <si>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</si>
  <si>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</si>
  <si>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</si>
  <si>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</si>
  <si>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</si>
  <si>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</si>
  <si>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</si>
  <si>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</si>
  <si>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</si>
  <si>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</si>
  <si>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</si>
  <si>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</si>
  <si>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</si>
  <si>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</si>
  <si>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</si>
  <si>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180</t>
  </si>
  <si>
    <t>190</t>
  </si>
  <si>
    <t>200</t>
  </si>
  <si>
    <t xml:space="preserve">Руководитель </t>
  </si>
  <si>
    <t>(подпись)</t>
  </si>
  <si>
    <t>(инициалы, фамилия)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</si>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</sst>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_р_._-;\-* #,##0_р_._-;_-* &quot;-&quot;_р_._-;_-@_-"/>
    <numFmt numFmtId="165" formatCode="[$-FC19]\ yyyy\ &quot;года&quot;"/>
    <numFmt numFmtId="166" formatCode="[$-FC19]d&quot;.&quot;mm&quot;.&quot;yyyy\ &quot;г.&quot;"/>
    <numFmt numFmtId="167" formatCode="_(#,##0_);\(#,##0\);_(* &quot;-&quot;??_);_(@_)"/>
    <numFmt numFmtId="168" formatCode="\(#,##0\);\(#,##0\);_(* &quot;-&quot;??_);_(@_)"/>
    <numFmt numFmtId="169" formatCode="[$-F800]dddd\,\ mmmm\ dd\,\ 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12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i/>
      <sz val="7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2" fillId="3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164" fontId="5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5" xfId="0" quotePrefix="1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49" fontId="5" fillId="3" borderId="0" xfId="0" quotePrefix="1" applyNumberFormat="1" applyFont="1" applyFill="1" applyBorder="1" applyAlignment="1" applyProtection="1">
      <alignment horizontal="left" vertical="center" wrapText="1"/>
      <protection hidden="1"/>
    </xf>
    <xf numFmtId="49" fontId="6" fillId="2" borderId="2" xfId="0" applyNumberFormat="1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left" vertical="center" wrapText="1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167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168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167" fontId="2" fillId="4" borderId="5" xfId="0" applyNumberFormat="1" applyFont="1" applyFill="1" applyBorder="1" applyAlignment="1" applyProtection="1">
      <alignment horizontal="center" vertical="center"/>
      <protection hidden="1"/>
    </xf>
    <xf numFmtId="164" fontId="2" fillId="3" borderId="0" xfId="0" applyNumberFormat="1" applyFont="1" applyFill="1" applyBorder="1" applyAlignment="1" applyProtection="1">
      <alignment horizontal="center" vertical="center"/>
      <protection hidden="1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vertical="center" wrapText="1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hidden="1"/>
    </xf>
    <xf numFmtId="167" fontId="2" fillId="4" borderId="5" xfId="1" applyNumberFormat="1" applyFont="1" applyFill="1" applyBorder="1" applyAlignment="1" applyProtection="1">
      <alignment horizontal="center" vertical="center" shrinkToFit="1"/>
      <protection hidden="1"/>
    </xf>
    <xf numFmtId="167" fontId="2" fillId="3" borderId="0" xfId="0" applyNumberFormat="1" applyFont="1" applyFill="1" applyBorder="1" applyAlignment="1" applyProtection="1">
      <alignment horizontal="left" vertical="center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vertical="center" wrapText="1"/>
      <protection hidden="1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 wrapText="1"/>
      <protection hidden="1"/>
    </xf>
    <xf numFmtId="0" fontId="6" fillId="3" borderId="0" xfId="0" applyFont="1" applyFill="1" applyBorder="1" applyAlignment="1" applyProtection="1">
      <alignment horizontal="left" vertical="center" wrapText="1"/>
      <protection hidden="1"/>
    </xf>
    <xf numFmtId="167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67" fontId="2" fillId="4" borderId="10" xfId="1" applyNumberFormat="1" applyFont="1" applyFill="1" applyBorder="1" applyAlignment="1" applyProtection="1">
      <alignment horizontal="center" vertical="center" shrinkToFit="1"/>
      <protection hidden="1"/>
    </xf>
    <xf numFmtId="0" fontId="2" fillId="3" borderId="0" xfId="0" applyNumberFormat="1" applyFont="1" applyFill="1" applyBorder="1" applyAlignment="1" applyProtection="1">
      <alignment horizontal="left" shrinkToFit="1"/>
      <protection hidden="1"/>
    </xf>
    <xf numFmtId="167" fontId="2" fillId="3" borderId="0" xfId="0" quotePrefix="1" applyNumberFormat="1" applyFont="1" applyFill="1" applyBorder="1" applyAlignment="1" applyProtection="1">
      <alignment horizontal="left" vertical="center"/>
      <protection hidden="1"/>
    </xf>
    <xf numFmtId="167" fontId="2" fillId="2" borderId="10" xfId="1" applyNumberFormat="1" applyFont="1" applyFill="1" applyBorder="1" applyAlignment="1" applyProtection="1">
      <alignment horizontal="center" vertical="center" shrinkToFit="1"/>
      <protection hidden="1"/>
    </xf>
    <xf numFmtId="167" fontId="10" fillId="2" borderId="10" xfId="0" applyNumberFormat="1" applyFont="1" applyFill="1" applyBorder="1" applyAlignment="1" applyProtection="1">
      <alignment horizontal="left" vertical="center"/>
      <protection hidden="1"/>
    </xf>
    <xf numFmtId="167" fontId="10" fillId="4" borderId="10" xfId="0" applyNumberFormat="1" applyFont="1" applyFill="1" applyBorder="1" applyAlignment="1" applyProtection="1">
      <alignment horizontal="center" vertical="center"/>
      <protection hidden="1"/>
    </xf>
    <xf numFmtId="167" fontId="2" fillId="4" borderId="14" xfId="1" applyNumberFormat="1" applyFont="1" applyFill="1" applyBorder="1" applyAlignment="1" applyProtection="1">
      <alignment horizontal="center" vertical="center" shrinkToFit="1"/>
      <protection hidden="1"/>
    </xf>
    <xf numFmtId="167" fontId="2" fillId="3" borderId="0" xfId="0" applyNumberFormat="1" applyFont="1" applyFill="1" applyBorder="1" applyAlignment="1" applyProtection="1">
      <alignment horizontal="center" vertical="center"/>
      <protection hidden="1"/>
    </xf>
    <xf numFmtId="167" fontId="2" fillId="2" borderId="13" xfId="1" applyNumberFormat="1" applyFont="1" applyFill="1" applyBorder="1" applyAlignment="1" applyProtection="1">
      <alignment horizontal="center" vertical="center" shrinkToFit="1"/>
      <protection locked="0"/>
    </xf>
    <xf numFmtId="167" fontId="2" fillId="4" borderId="13" xfId="1" applyNumberFormat="1" applyFont="1" applyFill="1" applyBorder="1" applyAlignment="1" applyProtection="1">
      <alignment horizontal="center" vertical="center" shrinkToFit="1"/>
      <protection hidden="1"/>
    </xf>
    <xf numFmtId="0" fontId="5" fillId="3" borderId="6" xfId="0" applyFont="1" applyFill="1" applyBorder="1" applyAlignment="1" applyProtection="1">
      <alignment horizontal="left" vertical="center" wrapText="1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167" fontId="2" fillId="3" borderId="0" xfId="0" applyNumberFormat="1" applyFont="1" applyFill="1" applyBorder="1" applyAlignment="1" applyProtection="1">
      <alignment horizontal="left" vertical="center" shrinkToFit="1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hidden="1"/>
    </xf>
    <xf numFmtId="164" fontId="2" fillId="2" borderId="0" xfId="1" applyNumberFormat="1" applyFont="1" applyFill="1" applyBorder="1" applyAlignment="1" applyProtection="1">
      <alignment horizontal="center" vertical="center" shrinkToFit="1"/>
      <protection hidden="1"/>
    </xf>
    <xf numFmtId="167" fontId="2" fillId="3" borderId="0" xfId="0" applyNumberFormat="1" applyFont="1" applyFill="1" applyBorder="1" applyAlignment="1" applyProtection="1">
      <alignment horizontal="left" vertical="top" shrinkToFit="1"/>
      <protection hidden="1"/>
    </xf>
    <xf numFmtId="0" fontId="0" fillId="2" borderId="0" xfId="0" applyFill="1" applyBorder="1" applyAlignment="1" applyProtection="1">
      <alignment horizontal="left" vertical="center"/>
      <protection hidden="1"/>
    </xf>
    <xf numFmtId="0" fontId="8" fillId="3" borderId="0" xfId="0" applyFont="1" applyFill="1" applyBorder="1" applyAlignment="1" applyProtection="1">
      <alignment horizontal="left" vertical="center"/>
      <protection hidden="1"/>
    </xf>
    <xf numFmtId="0" fontId="0" fillId="3" borderId="0" xfId="0" applyFill="1" applyBorder="1" applyAlignment="1" applyProtection="1">
      <alignment horizontal="left" vertical="center"/>
      <protection hidden="1"/>
    </xf>
    <xf numFmtId="0" fontId="13" fillId="2" borderId="0" xfId="0" applyFont="1" applyFill="1" applyBorder="1" applyAlignment="1" applyProtection="1">
      <alignment horizontal="left"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169" fontId="13" fillId="2" borderId="0" xfId="0" applyNumberFormat="1" applyFont="1" applyFill="1" applyBorder="1" applyAlignment="1" applyProtection="1">
      <alignment horizontal="left" vertical="center" indent="1"/>
      <protection locked="0"/>
    </xf>
    <xf numFmtId="0" fontId="12" fillId="2" borderId="8" xfId="0" quotePrefix="1" applyFont="1" applyFill="1" applyBorder="1" applyAlignment="1" applyProtection="1">
      <alignment horizontal="center" vertical="center"/>
      <protection hidden="1"/>
    </xf>
    <xf numFmtId="0" fontId="12" fillId="2" borderId="0" xfId="0" quotePrefix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166" fontId="2" fillId="4" borderId="3" xfId="0" applyNumberFormat="1" applyFont="1" applyFill="1" applyBorder="1" applyAlignment="1" applyProtection="1">
      <alignment horizontal="left" vertical="center" wrapText="1"/>
      <protection hidden="1"/>
    </xf>
    <xf numFmtId="166" fontId="2" fillId="4" borderId="4" xfId="0" applyNumberFormat="1" applyFont="1" applyFill="1" applyBorder="1" applyAlignment="1" applyProtection="1">
      <alignment horizontal="left" vertical="center" wrapText="1"/>
      <protection hidden="1"/>
    </xf>
    <xf numFmtId="167" fontId="2" fillId="4" borderId="2" xfId="1" applyNumberFormat="1" applyFont="1" applyFill="1" applyBorder="1" applyAlignment="1" applyProtection="1">
      <alignment horizontal="center" vertical="center" shrinkToFit="1"/>
      <protection hidden="1"/>
    </xf>
    <xf numFmtId="167" fontId="2" fillId="4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vertical="center" wrapText="1"/>
      <protection hidden="1"/>
    </xf>
    <xf numFmtId="167" fontId="2" fillId="2" borderId="2" xfId="1" applyNumberFormat="1" applyFont="1" applyFill="1" applyBorder="1" applyAlignment="1" applyProtection="1">
      <alignment horizontal="center" vertical="center" shrinkToFit="1"/>
      <protection locked="0"/>
    </xf>
    <xf numFmtId="167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67" fontId="2" fillId="3" borderId="6" xfId="0" applyNumberFormat="1" applyFont="1" applyFill="1" applyBorder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left" vertical="center" wrapText="1" indent="1"/>
      <protection hidden="1"/>
    </xf>
    <xf numFmtId="0" fontId="2" fillId="2" borderId="3" xfId="0" applyFont="1" applyFill="1" applyBorder="1" applyAlignment="1" applyProtection="1">
      <alignment horizontal="left" vertical="center" wrapText="1" indent="1"/>
      <protection hidden="1"/>
    </xf>
    <xf numFmtId="0" fontId="2" fillId="2" borderId="4" xfId="0" applyFont="1" applyFill="1" applyBorder="1" applyAlignment="1" applyProtection="1">
      <alignment horizontal="left" vertical="center" wrapText="1" indent="1"/>
      <protection hidden="1"/>
    </xf>
    <xf numFmtId="0" fontId="11" fillId="3" borderId="6" xfId="0" applyFont="1" applyFill="1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/>
    <xf numFmtId="167" fontId="2" fillId="2" borderId="10" xfId="1" applyNumberFormat="1" applyFont="1" applyFill="1" applyBorder="1" applyAlignment="1" applyProtection="1">
      <alignment horizontal="center" shrinkToFit="1"/>
      <protection locked="0"/>
    </xf>
    <xf numFmtId="167" fontId="2" fillId="2" borderId="13" xfId="1" applyNumberFormat="1" applyFont="1" applyFill="1" applyBorder="1" applyAlignment="1" applyProtection="1">
      <alignment horizontal="center" shrinkToFit="1"/>
      <protection locked="0"/>
    </xf>
    <xf numFmtId="167" fontId="2" fillId="4" borderId="10" xfId="1" applyNumberFormat="1" applyFont="1" applyFill="1" applyBorder="1" applyAlignment="1" applyProtection="1">
      <alignment horizontal="center" vertical="center" shrinkToFit="1"/>
      <protection hidden="1"/>
    </xf>
    <xf numFmtId="167" fontId="2" fillId="4" borderId="13" xfId="1" applyNumberFormat="1" applyFont="1" applyFill="1" applyBorder="1" applyAlignment="1" applyProtection="1">
      <alignment horizontal="center" vertical="center" shrinkToFit="1"/>
      <protection hidden="1"/>
    </xf>
    <xf numFmtId="0" fontId="2" fillId="2" borderId="11" xfId="0" applyFont="1" applyFill="1" applyBorder="1" applyAlignment="1" applyProtection="1">
      <alignment horizontal="left" vertical="center" wrapText="1" indent="1"/>
      <protection hidden="1"/>
    </xf>
    <xf numFmtId="0" fontId="2" fillId="2" borderId="1" xfId="0" applyFont="1" applyFill="1" applyBorder="1" applyAlignment="1" applyProtection="1">
      <alignment horizontal="left" vertical="center" wrapText="1" indent="1"/>
      <protection hidden="1"/>
    </xf>
    <xf numFmtId="0" fontId="2" fillId="2" borderId="12" xfId="0" applyFont="1" applyFill="1" applyBorder="1" applyAlignment="1" applyProtection="1">
      <alignment horizontal="left" vertical="center" wrapText="1" indent="1"/>
      <protection hidden="1"/>
    </xf>
    <xf numFmtId="0" fontId="2" fillId="2" borderId="7" xfId="0" applyFont="1" applyFill="1" applyBorder="1" applyAlignment="1" applyProtection="1">
      <alignment horizontal="left" vertical="center" wrapText="1" indent="1"/>
      <protection hidden="1"/>
    </xf>
    <xf numFmtId="0" fontId="2" fillId="2" borderId="8" xfId="0" applyFont="1" applyFill="1" applyBorder="1" applyAlignment="1" applyProtection="1">
      <alignment horizontal="left" vertical="center" wrapText="1" indent="1"/>
      <protection hidden="1"/>
    </xf>
    <xf numFmtId="0" fontId="2" fillId="2" borderId="9" xfId="0" applyFont="1" applyFill="1" applyBorder="1" applyAlignment="1" applyProtection="1">
      <alignment horizontal="left" vertical="center" wrapText="1" indent="1"/>
      <protection hidden="1"/>
    </xf>
    <xf numFmtId="167" fontId="2" fillId="2" borderId="7" xfId="1" applyNumberFormat="1" applyFont="1" applyFill="1" applyBorder="1" applyAlignment="1" applyProtection="1">
      <alignment horizontal="center" shrinkToFit="1"/>
      <protection locked="0"/>
    </xf>
    <xf numFmtId="167" fontId="2" fillId="2" borderId="9" xfId="1" applyNumberFormat="1" applyFont="1" applyFill="1" applyBorder="1" applyAlignment="1" applyProtection="1">
      <alignment horizontal="center" shrinkToFit="1"/>
      <protection locked="0"/>
    </xf>
    <xf numFmtId="167" fontId="2" fillId="2" borderId="11" xfId="1" applyNumberFormat="1" applyFont="1" applyFill="1" applyBorder="1" applyAlignment="1" applyProtection="1">
      <alignment horizontal="center" shrinkToFit="1"/>
      <protection locked="0"/>
    </xf>
    <xf numFmtId="167" fontId="2" fillId="2" borderId="12" xfId="1" applyNumberFormat="1" applyFont="1" applyFill="1" applyBorder="1" applyAlignment="1" applyProtection="1">
      <alignment horizontal="center" shrinkToFi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hidden="1"/>
    </xf>
    <xf numFmtId="167" fontId="2" fillId="3" borderId="6" xfId="0" applyNumberFormat="1" applyFont="1" applyFill="1" applyBorder="1" applyAlignment="1" applyProtection="1">
      <alignment horizontal="center" vertical="center" wrapText="1"/>
      <protection hidden="1"/>
    </xf>
    <xf numFmtId="166" fontId="2" fillId="4" borderId="11" xfId="0" applyNumberFormat="1" applyFont="1" applyFill="1" applyBorder="1" applyAlignment="1" applyProtection="1">
      <alignment horizontal="left" vertical="center" wrapText="1"/>
      <protection hidden="1"/>
    </xf>
    <xf numFmtId="166" fontId="2" fillId="4" borderId="1" xfId="0" applyNumberFormat="1" applyFont="1" applyFill="1" applyBorder="1" applyAlignment="1" applyProtection="1">
      <alignment horizontal="left" vertical="center" wrapText="1"/>
      <protection hidden="1"/>
    </xf>
    <xf numFmtId="166" fontId="2" fillId="4" borderId="12" xfId="0" applyNumberFormat="1" applyFont="1" applyFill="1" applyBorder="1" applyAlignment="1" applyProtection="1">
      <alignment horizontal="left" vertical="center" wrapText="1"/>
      <protection hidden="1"/>
    </xf>
    <xf numFmtId="164" fontId="2" fillId="4" borderId="8" xfId="0" applyNumberFormat="1" applyFont="1" applyFill="1" applyBorder="1" applyAlignment="1" applyProtection="1">
      <alignment vertical="center" wrapText="1"/>
      <protection hidden="1"/>
    </xf>
    <xf numFmtId="164" fontId="2" fillId="4" borderId="9" xfId="0" applyNumberFormat="1" applyFont="1" applyFill="1" applyBorder="1" applyAlignment="1" applyProtection="1">
      <alignment vertical="center" wrapText="1"/>
      <protection hidden="1"/>
    </xf>
    <xf numFmtId="167" fontId="2" fillId="2" borderId="7" xfId="1" applyNumberFormat="1" applyFont="1" applyFill="1" applyBorder="1" applyAlignment="1" applyProtection="1">
      <alignment horizontal="center" vertical="center" shrinkToFit="1"/>
      <protection hidden="1"/>
    </xf>
    <xf numFmtId="167" fontId="2" fillId="2" borderId="9" xfId="1" applyNumberFormat="1" applyFont="1" applyFill="1" applyBorder="1" applyAlignment="1" applyProtection="1">
      <alignment horizontal="center" vertical="center" shrinkToFit="1"/>
      <protection hidden="1"/>
    </xf>
    <xf numFmtId="0" fontId="2" fillId="2" borderId="11" xfId="0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2" fillId="2" borderId="12" xfId="0" applyFont="1" applyFill="1" applyBorder="1" applyAlignment="1" applyProtection="1">
      <alignment vertical="center" wrapText="1"/>
      <protection hidden="1"/>
    </xf>
    <xf numFmtId="167" fontId="2" fillId="4" borderId="11" xfId="1" applyNumberFormat="1" applyFont="1" applyFill="1" applyBorder="1" applyAlignment="1" applyProtection="1">
      <alignment horizontal="center" vertical="center" shrinkToFit="1"/>
      <protection hidden="1"/>
    </xf>
    <xf numFmtId="167" fontId="2" fillId="4" borderId="12" xfId="1" applyNumberFormat="1" applyFont="1" applyFill="1" applyBorder="1" applyAlignment="1" applyProtection="1">
      <alignment horizontal="center" vertical="center" shrinkToFit="1"/>
      <protection hidden="1"/>
    </xf>
    <xf numFmtId="168" fontId="2" fillId="4" borderId="10" xfId="1" applyNumberFormat="1" applyFont="1" applyFill="1" applyBorder="1" applyAlignment="1" applyProtection="1">
      <alignment horizontal="center" vertical="center" shrinkToFit="1"/>
      <protection hidden="1"/>
    </xf>
    <xf numFmtId="168" fontId="2" fillId="4" borderId="13" xfId="1" applyNumberFormat="1" applyFont="1" applyFill="1" applyBorder="1" applyAlignment="1" applyProtection="1">
      <alignment horizontal="center" vertical="center" shrinkToFit="1"/>
      <protection hidden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2" borderId="7" xfId="0" quotePrefix="1" applyFont="1" applyFill="1" applyBorder="1" applyAlignment="1" applyProtection="1">
      <alignment horizontal="left" vertical="center" wrapText="1"/>
      <protection hidden="1"/>
    </xf>
    <xf numFmtId="0" fontId="2" fillId="2" borderId="8" xfId="0" applyFont="1" applyFill="1" applyBorder="1" applyAlignment="1" applyProtection="1">
      <alignment vertical="center" wrapText="1"/>
      <protection hidden="1"/>
    </xf>
    <xf numFmtId="0" fontId="2" fillId="2" borderId="9" xfId="0" applyFont="1" applyFill="1" applyBorder="1" applyAlignment="1" applyProtection="1">
      <alignment vertical="center" wrapText="1"/>
      <protection hidden="1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168" fontId="2" fillId="4" borderId="7" xfId="1" applyNumberFormat="1" applyFont="1" applyFill="1" applyBorder="1" applyAlignment="1" applyProtection="1">
      <alignment horizontal="center" vertical="center" shrinkToFit="1"/>
      <protection hidden="1"/>
    </xf>
    <xf numFmtId="168" fontId="2" fillId="4" borderId="9" xfId="1" applyNumberFormat="1" applyFont="1" applyFill="1" applyBorder="1" applyAlignment="1" applyProtection="1">
      <alignment horizontal="center" vertical="center" shrinkToFit="1"/>
      <protection hidden="1"/>
    </xf>
    <xf numFmtId="168" fontId="2" fillId="4" borderId="11" xfId="1" applyNumberFormat="1" applyFont="1" applyFill="1" applyBorder="1" applyAlignment="1" applyProtection="1">
      <alignment horizontal="center" vertical="center" shrinkToFit="1"/>
      <protection hidden="1"/>
    </xf>
    <xf numFmtId="168" fontId="2" fillId="4" borderId="12" xfId="1" applyNumberFormat="1" applyFont="1" applyFill="1" applyBorder="1" applyAlignment="1" applyProtection="1">
      <alignment horizontal="center" vertical="center" shrinkToFit="1"/>
      <protection hidden="1"/>
    </xf>
    <xf numFmtId="0" fontId="2" fillId="2" borderId="2" xfId="0" quotePrefix="1" applyFont="1" applyFill="1" applyBorder="1" applyAlignment="1" applyProtection="1">
      <alignment horizontal="left" vertical="center" wrapText="1"/>
      <protection hidden="1"/>
    </xf>
    <xf numFmtId="0" fontId="2" fillId="2" borderId="3" xfId="0" quotePrefix="1" applyFont="1" applyFill="1" applyBorder="1" applyAlignment="1" applyProtection="1">
      <alignment horizontal="left" vertical="center" wrapText="1"/>
      <protection hidden="1"/>
    </xf>
    <xf numFmtId="168" fontId="2" fillId="2" borderId="2" xfId="1" applyNumberFormat="1" applyFont="1" applyFill="1" applyBorder="1" applyAlignment="1" applyProtection="1">
      <alignment horizontal="center" vertical="center" shrinkToFit="1"/>
      <protection locked="0"/>
    </xf>
    <xf numFmtId="168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vertical="center" wrapText="1"/>
      <protection hidden="1"/>
    </xf>
    <xf numFmtId="0" fontId="9" fillId="5" borderId="6" xfId="0" applyFont="1" applyFill="1" applyBorder="1" applyAlignment="1" applyProtection="1">
      <alignment horizontal="left" vertical="center" wrapText="1"/>
      <protection hidden="1"/>
    </xf>
    <xf numFmtId="167" fontId="2" fillId="4" borderId="10" xfId="1" applyNumberFormat="1" applyFont="1" applyFill="1" applyBorder="1" applyAlignment="1" applyProtection="1">
      <alignment horizontal="center" shrinkToFit="1"/>
      <protection hidden="1"/>
    </xf>
    <xf numFmtId="167" fontId="2" fillId="4" borderId="13" xfId="1" applyNumberFormat="1" applyFont="1" applyFill="1" applyBorder="1" applyAlignment="1" applyProtection="1">
      <alignment horizontal="center" shrinkToFit="1"/>
      <protection hidden="1"/>
    </xf>
    <xf numFmtId="0" fontId="7" fillId="3" borderId="6" xfId="0" applyFont="1" applyFill="1" applyBorder="1" applyAlignment="1" applyProtection="1">
      <alignment horizontal="left" vertical="center" wrapText="1"/>
      <protection hidden="1"/>
    </xf>
    <xf numFmtId="0" fontId="9" fillId="3" borderId="6" xfId="0" applyFont="1" applyFill="1" applyBorder="1" applyAlignment="1" applyProtection="1">
      <alignment horizontal="left" vertical="center" wrapText="1"/>
      <protection hidden="1"/>
    </xf>
    <xf numFmtId="167" fontId="2" fillId="4" borderId="7" xfId="1" applyNumberFormat="1" applyFont="1" applyFill="1" applyBorder="1" applyAlignment="1" applyProtection="1">
      <alignment horizontal="center" shrinkToFit="1"/>
      <protection hidden="1"/>
    </xf>
    <xf numFmtId="167" fontId="2" fillId="4" borderId="9" xfId="1" applyNumberFormat="1" applyFont="1" applyFill="1" applyBorder="1" applyAlignment="1" applyProtection="1">
      <alignment horizontal="center" shrinkToFit="1"/>
      <protection hidden="1"/>
    </xf>
    <xf numFmtId="167" fontId="2" fillId="4" borderId="11" xfId="1" applyNumberFormat="1" applyFont="1" applyFill="1" applyBorder="1" applyAlignment="1" applyProtection="1">
      <alignment horizontal="center" shrinkToFit="1"/>
      <protection hidden="1"/>
    </xf>
    <xf numFmtId="167" fontId="2" fillId="4" borderId="12" xfId="1" applyNumberFormat="1" applyFont="1" applyFill="1" applyBorder="1" applyAlignment="1" applyProtection="1">
      <alignment horizontal="center" shrinkToFit="1"/>
      <protection hidden="1"/>
    </xf>
    <xf numFmtId="0" fontId="6" fillId="3" borderId="6" xfId="0" applyFont="1" applyFill="1" applyBorder="1" applyAlignment="1" applyProtection="1">
      <alignment horizontal="left" vertical="center" wrapText="1"/>
      <protection hidden="1"/>
    </xf>
    <xf numFmtId="167" fontId="2" fillId="4" borderId="7" xfId="1" applyNumberFormat="1" applyFont="1" applyFill="1" applyBorder="1" applyAlignment="1" applyProtection="1">
      <alignment horizontal="center" vertical="center" shrinkToFit="1"/>
      <protection hidden="1"/>
    </xf>
    <xf numFmtId="167" fontId="2" fillId="4" borderId="9" xfId="1" applyNumberFormat="1" applyFont="1" applyFill="1" applyBorder="1" applyAlignment="1" applyProtection="1">
      <alignment horizontal="center" vertical="center" shrinkToFit="1"/>
      <protection hidden="1"/>
    </xf>
    <xf numFmtId="0" fontId="5" fillId="3" borderId="0" xfId="0" quotePrefix="1" applyFont="1" applyFill="1" applyBorder="1" applyAlignment="1" applyProtection="1">
      <alignment horizontal="left" vertical="center" wrapText="1"/>
      <protection hidden="1"/>
    </xf>
    <xf numFmtId="0" fontId="2" fillId="3" borderId="0" xfId="0" applyFont="1" applyFill="1" applyBorder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/>
      <protection hidden="1"/>
    </xf>
    <xf numFmtId="0" fontId="2" fillId="2" borderId="3" xfId="0" applyFont="1" applyFill="1" applyBorder="1" applyAlignment="1" applyProtection="1">
      <alignment horizontal="left"/>
      <protection hidden="1"/>
    </xf>
    <xf numFmtId="0" fontId="2" fillId="2" borderId="4" xfId="0" applyFont="1" applyFill="1" applyBorder="1" applyAlignment="1" applyProtection="1">
      <alignment horizontal="left"/>
      <protection hidden="1"/>
    </xf>
    <xf numFmtId="164" fontId="2" fillId="2" borderId="2" xfId="0" applyNumberFormat="1" applyFont="1" applyFill="1" applyBorder="1" applyAlignment="1" applyProtection="1">
      <alignment horizontal="left" wrapText="1"/>
      <protection hidden="1"/>
    </xf>
    <xf numFmtId="164" fontId="2" fillId="2" borderId="3" xfId="0" applyNumberFormat="1" applyFont="1" applyFill="1" applyBorder="1" applyAlignment="1" applyProtection="1">
      <alignment horizontal="left" wrapText="1"/>
      <protection hidden="1"/>
    </xf>
    <xf numFmtId="164" fontId="2" fillId="2" borderId="4" xfId="0" applyNumberFormat="1" applyFont="1" applyFill="1" applyBorder="1" applyAlignment="1" applyProtection="1">
      <alignment horizontal="left" wrapText="1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165" fontId="5" fillId="2" borderId="1" xfId="0" applyNumberFormat="1" applyFont="1" applyFill="1" applyBorder="1" applyAlignment="1" applyProtection="1">
      <alignment horizontal="right" vertical="center" indent="3"/>
      <protection hidden="1"/>
    </xf>
    <xf numFmtId="1" fontId="2" fillId="2" borderId="2" xfId="0" applyNumberFormat="1" applyFont="1" applyFill="1" applyBorder="1" applyAlignment="1" applyProtection="1">
      <alignment horizontal="left" wrapText="1"/>
      <protection hidden="1"/>
    </xf>
    <xf numFmtId="1" fontId="2" fillId="2" borderId="3" xfId="0" applyNumberFormat="1" applyFont="1" applyFill="1" applyBorder="1" applyAlignment="1" applyProtection="1">
      <alignment horizontal="left" wrapText="1"/>
      <protection hidden="1"/>
    </xf>
    <xf numFmtId="1" fontId="2" fillId="2" borderId="4" xfId="0" applyNumberFormat="1" applyFont="1" applyFill="1" applyBorder="1" applyAlignment="1" applyProtection="1">
      <alignment horizontal="left" wrapText="1"/>
      <protection hidden="1"/>
    </xf>
    <xf numFmtId="0" fontId="3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Финансовый" xfId="1" builtinId="3"/>
  </cellStyles>
  <dxfs count="24"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lor auto="1"/>
      </font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  <color indexed="16"/>
      </font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&#1041;&#1072;&#1083;&#1072;&#1085;&#1089;%20%204%20&#1082;&#1074;.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Баланс"/>
      <sheetName val="Прил.2"/>
      <sheetName val="Прил.3"/>
      <sheetName val="Прил.4"/>
      <sheetName val="Прил.5"/>
      <sheetName val="Чистые активы"/>
      <sheetName val="Анализ фин.сост."/>
      <sheetName val="Анализ разд. I и II"/>
      <sheetName val="Анализ разд. III-V"/>
      <sheetName val="Рентабельность"/>
      <sheetName val="Пояснительная записка"/>
      <sheetName val="Норм.коэффиц."/>
      <sheetName val="Увязки внутри форм"/>
      <sheetName val="Лист1"/>
      <sheetName val="Увязки межд.форм."/>
    </sheetNames>
    <sheetDataSet>
      <sheetData sheetId="0" refreshError="1"/>
      <sheetData sheetId="1">
        <row r="5">
          <cell r="K5">
            <v>44196</v>
          </cell>
        </row>
        <row r="6">
          <cell r="O6" t="str">
            <v>январь</v>
          </cell>
          <cell r="Q6" t="str">
            <v>декабрь</v>
          </cell>
        </row>
        <row r="21">
          <cell r="D21" t="str">
            <v>ОАО "Хальч"</v>
          </cell>
        </row>
        <row r="22">
          <cell r="D22">
            <v>400053193</v>
          </cell>
        </row>
        <row r="23">
          <cell r="D23" t="str">
            <v>смешанное сельское хозяйство</v>
          </cell>
        </row>
        <row r="24">
          <cell r="D24" t="str">
            <v>государственная</v>
          </cell>
        </row>
        <row r="25">
          <cell r="D25" t="str">
            <v>Ветковский районный исполнительный комитет</v>
          </cell>
        </row>
        <row r="26">
          <cell r="D26" t="str">
            <v>тыс. руб.</v>
          </cell>
        </row>
        <row r="27">
          <cell r="D27" t="str">
            <v>Гомельская обл., Ветковский р-н , д. Хальч , пл. Победы , 1</v>
          </cell>
        </row>
        <row r="33">
          <cell r="G33">
            <v>43830</v>
          </cell>
        </row>
        <row r="70">
          <cell r="F70">
            <v>15886</v>
          </cell>
          <cell r="G70">
            <v>15886</v>
          </cell>
        </row>
        <row r="71">
          <cell r="F71">
            <v>0</v>
          </cell>
          <cell r="G71">
            <v>0</v>
          </cell>
        </row>
        <row r="72">
          <cell r="F72">
            <v>0</v>
          </cell>
          <cell r="G72">
            <v>0</v>
          </cell>
        </row>
        <row r="73">
          <cell r="F73">
            <v>0</v>
          </cell>
          <cell r="G73">
            <v>0</v>
          </cell>
        </row>
        <row r="74">
          <cell r="F74">
            <v>3255</v>
          </cell>
          <cell r="G74">
            <v>3255</v>
          </cell>
        </row>
        <row r="75">
          <cell r="F75">
            <v>809</v>
          </cell>
          <cell r="G75">
            <v>162</v>
          </cell>
        </row>
        <row r="76">
          <cell r="G76">
            <v>0</v>
          </cell>
        </row>
        <row r="113">
          <cell r="A113">
            <v>44314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abSelected="1" topLeftCell="A76" workbookViewId="0">
      <selection activeCell="O83" sqref="O83:O85"/>
    </sheetView>
  </sheetViews>
  <sheetFormatPr defaultRowHeight="12.75" x14ac:dyDescent="0.25"/>
  <cols>
    <col min="1" max="1" width="3.28515625" style="3" customWidth="1"/>
    <col min="2" max="2" width="6.7109375" style="3" customWidth="1"/>
    <col min="3" max="3" width="8.5703125" style="3" customWidth="1"/>
    <col min="4" max="4" width="8.28515625" style="3" customWidth="1"/>
    <col min="5" max="5" width="5.85546875" style="3" customWidth="1"/>
    <col min="6" max="6" width="7.140625" style="3" customWidth="1"/>
    <col min="7" max="7" width="6.7109375" style="3" customWidth="1"/>
    <col min="8" max="8" width="1.7109375" style="3" customWidth="1"/>
    <col min="9" max="9" width="8.7109375" style="3" customWidth="1"/>
    <col min="10" max="10" width="7.42578125" style="3" customWidth="1"/>
    <col min="11" max="11" width="8.5703125" style="3" customWidth="1"/>
    <col min="12" max="12" width="12.28515625" style="3" customWidth="1"/>
    <col min="13" max="13" width="7.85546875" style="3" customWidth="1"/>
    <col min="14" max="14" width="8.42578125" style="3" customWidth="1"/>
    <col min="15" max="15" width="66.28515625" style="3" customWidth="1"/>
    <col min="16" max="16" width="3.7109375" style="3" hidden="1" customWidth="1"/>
    <col min="17" max="23" width="4.7109375" style="3" hidden="1" customWidth="1"/>
    <col min="24" max="24" width="3.7109375" style="3" customWidth="1"/>
    <col min="25" max="256" width="9.140625" style="3"/>
    <col min="257" max="257" width="3.28515625" style="3" customWidth="1"/>
    <col min="258" max="258" width="6.7109375" style="3" customWidth="1"/>
    <col min="259" max="259" width="8.5703125" style="3" customWidth="1"/>
    <col min="260" max="260" width="8.28515625" style="3" customWidth="1"/>
    <col min="261" max="261" width="5.85546875" style="3" customWidth="1"/>
    <col min="262" max="262" width="7.140625" style="3" customWidth="1"/>
    <col min="263" max="263" width="6.7109375" style="3" customWidth="1"/>
    <col min="264" max="264" width="1.7109375" style="3" customWidth="1"/>
    <col min="265" max="265" width="8.7109375" style="3" customWidth="1"/>
    <col min="266" max="266" width="7.42578125" style="3" customWidth="1"/>
    <col min="267" max="267" width="8.5703125" style="3" customWidth="1"/>
    <col min="268" max="268" width="12.28515625" style="3" customWidth="1"/>
    <col min="269" max="269" width="7.85546875" style="3" customWidth="1"/>
    <col min="270" max="270" width="8.42578125" style="3" customWidth="1"/>
    <col min="271" max="271" width="66.28515625" style="3" customWidth="1"/>
    <col min="272" max="279" width="0" style="3" hidden="1" customWidth="1"/>
    <col min="280" max="280" width="3.7109375" style="3" customWidth="1"/>
    <col min="281" max="512" width="9.140625" style="3"/>
    <col min="513" max="513" width="3.28515625" style="3" customWidth="1"/>
    <col min="514" max="514" width="6.7109375" style="3" customWidth="1"/>
    <col min="515" max="515" width="8.5703125" style="3" customWidth="1"/>
    <col min="516" max="516" width="8.28515625" style="3" customWidth="1"/>
    <col min="517" max="517" width="5.85546875" style="3" customWidth="1"/>
    <col min="518" max="518" width="7.140625" style="3" customWidth="1"/>
    <col min="519" max="519" width="6.7109375" style="3" customWidth="1"/>
    <col min="520" max="520" width="1.7109375" style="3" customWidth="1"/>
    <col min="521" max="521" width="8.7109375" style="3" customWidth="1"/>
    <col min="522" max="522" width="7.42578125" style="3" customWidth="1"/>
    <col min="523" max="523" width="8.5703125" style="3" customWidth="1"/>
    <col min="524" max="524" width="12.28515625" style="3" customWidth="1"/>
    <col min="525" max="525" width="7.85546875" style="3" customWidth="1"/>
    <col min="526" max="526" width="8.42578125" style="3" customWidth="1"/>
    <col min="527" max="527" width="66.28515625" style="3" customWidth="1"/>
    <col min="528" max="535" width="0" style="3" hidden="1" customWidth="1"/>
    <col min="536" max="536" width="3.7109375" style="3" customWidth="1"/>
    <col min="537" max="768" width="9.140625" style="3"/>
    <col min="769" max="769" width="3.28515625" style="3" customWidth="1"/>
    <col min="770" max="770" width="6.7109375" style="3" customWidth="1"/>
    <col min="771" max="771" width="8.5703125" style="3" customWidth="1"/>
    <col min="772" max="772" width="8.28515625" style="3" customWidth="1"/>
    <col min="773" max="773" width="5.85546875" style="3" customWidth="1"/>
    <col min="774" max="774" width="7.140625" style="3" customWidth="1"/>
    <col min="775" max="775" width="6.7109375" style="3" customWidth="1"/>
    <col min="776" max="776" width="1.7109375" style="3" customWidth="1"/>
    <col min="777" max="777" width="8.7109375" style="3" customWidth="1"/>
    <col min="778" max="778" width="7.42578125" style="3" customWidth="1"/>
    <col min="779" max="779" width="8.5703125" style="3" customWidth="1"/>
    <col min="780" max="780" width="12.28515625" style="3" customWidth="1"/>
    <col min="781" max="781" width="7.85546875" style="3" customWidth="1"/>
    <col min="782" max="782" width="8.42578125" style="3" customWidth="1"/>
    <col min="783" max="783" width="66.28515625" style="3" customWidth="1"/>
    <col min="784" max="791" width="0" style="3" hidden="1" customWidth="1"/>
    <col min="792" max="792" width="3.7109375" style="3" customWidth="1"/>
    <col min="793" max="1024" width="9.140625" style="3"/>
    <col min="1025" max="1025" width="3.28515625" style="3" customWidth="1"/>
    <col min="1026" max="1026" width="6.7109375" style="3" customWidth="1"/>
    <col min="1027" max="1027" width="8.5703125" style="3" customWidth="1"/>
    <col min="1028" max="1028" width="8.28515625" style="3" customWidth="1"/>
    <col min="1029" max="1029" width="5.85546875" style="3" customWidth="1"/>
    <col min="1030" max="1030" width="7.140625" style="3" customWidth="1"/>
    <col min="1031" max="1031" width="6.7109375" style="3" customWidth="1"/>
    <col min="1032" max="1032" width="1.7109375" style="3" customWidth="1"/>
    <col min="1033" max="1033" width="8.7109375" style="3" customWidth="1"/>
    <col min="1034" max="1034" width="7.42578125" style="3" customWidth="1"/>
    <col min="1035" max="1035" width="8.5703125" style="3" customWidth="1"/>
    <col min="1036" max="1036" width="12.28515625" style="3" customWidth="1"/>
    <col min="1037" max="1037" width="7.85546875" style="3" customWidth="1"/>
    <col min="1038" max="1038" width="8.42578125" style="3" customWidth="1"/>
    <col min="1039" max="1039" width="66.28515625" style="3" customWidth="1"/>
    <col min="1040" max="1047" width="0" style="3" hidden="1" customWidth="1"/>
    <col min="1048" max="1048" width="3.7109375" style="3" customWidth="1"/>
    <col min="1049" max="1280" width="9.140625" style="3"/>
    <col min="1281" max="1281" width="3.28515625" style="3" customWidth="1"/>
    <col min="1282" max="1282" width="6.7109375" style="3" customWidth="1"/>
    <col min="1283" max="1283" width="8.5703125" style="3" customWidth="1"/>
    <col min="1284" max="1284" width="8.28515625" style="3" customWidth="1"/>
    <col min="1285" max="1285" width="5.85546875" style="3" customWidth="1"/>
    <col min="1286" max="1286" width="7.140625" style="3" customWidth="1"/>
    <col min="1287" max="1287" width="6.7109375" style="3" customWidth="1"/>
    <col min="1288" max="1288" width="1.7109375" style="3" customWidth="1"/>
    <col min="1289" max="1289" width="8.7109375" style="3" customWidth="1"/>
    <col min="1290" max="1290" width="7.42578125" style="3" customWidth="1"/>
    <col min="1291" max="1291" width="8.5703125" style="3" customWidth="1"/>
    <col min="1292" max="1292" width="12.28515625" style="3" customWidth="1"/>
    <col min="1293" max="1293" width="7.85546875" style="3" customWidth="1"/>
    <col min="1294" max="1294" width="8.42578125" style="3" customWidth="1"/>
    <col min="1295" max="1295" width="66.28515625" style="3" customWidth="1"/>
    <col min="1296" max="1303" width="0" style="3" hidden="1" customWidth="1"/>
    <col min="1304" max="1304" width="3.7109375" style="3" customWidth="1"/>
    <col min="1305" max="1536" width="9.140625" style="3"/>
    <col min="1537" max="1537" width="3.28515625" style="3" customWidth="1"/>
    <col min="1538" max="1538" width="6.7109375" style="3" customWidth="1"/>
    <col min="1539" max="1539" width="8.5703125" style="3" customWidth="1"/>
    <col min="1540" max="1540" width="8.28515625" style="3" customWidth="1"/>
    <col min="1541" max="1541" width="5.85546875" style="3" customWidth="1"/>
    <col min="1542" max="1542" width="7.140625" style="3" customWidth="1"/>
    <col min="1543" max="1543" width="6.7109375" style="3" customWidth="1"/>
    <col min="1544" max="1544" width="1.7109375" style="3" customWidth="1"/>
    <col min="1545" max="1545" width="8.7109375" style="3" customWidth="1"/>
    <col min="1546" max="1546" width="7.42578125" style="3" customWidth="1"/>
    <col min="1547" max="1547" width="8.5703125" style="3" customWidth="1"/>
    <col min="1548" max="1548" width="12.28515625" style="3" customWidth="1"/>
    <col min="1549" max="1549" width="7.85546875" style="3" customWidth="1"/>
    <col min="1550" max="1550" width="8.42578125" style="3" customWidth="1"/>
    <col min="1551" max="1551" width="66.28515625" style="3" customWidth="1"/>
    <col min="1552" max="1559" width="0" style="3" hidden="1" customWidth="1"/>
    <col min="1560" max="1560" width="3.7109375" style="3" customWidth="1"/>
    <col min="1561" max="1792" width="9.140625" style="3"/>
    <col min="1793" max="1793" width="3.28515625" style="3" customWidth="1"/>
    <col min="1794" max="1794" width="6.7109375" style="3" customWidth="1"/>
    <col min="1795" max="1795" width="8.5703125" style="3" customWidth="1"/>
    <col min="1796" max="1796" width="8.28515625" style="3" customWidth="1"/>
    <col min="1797" max="1797" width="5.85546875" style="3" customWidth="1"/>
    <col min="1798" max="1798" width="7.140625" style="3" customWidth="1"/>
    <col min="1799" max="1799" width="6.7109375" style="3" customWidth="1"/>
    <col min="1800" max="1800" width="1.7109375" style="3" customWidth="1"/>
    <col min="1801" max="1801" width="8.7109375" style="3" customWidth="1"/>
    <col min="1802" max="1802" width="7.42578125" style="3" customWidth="1"/>
    <col min="1803" max="1803" width="8.5703125" style="3" customWidth="1"/>
    <col min="1804" max="1804" width="12.28515625" style="3" customWidth="1"/>
    <col min="1805" max="1805" width="7.85546875" style="3" customWidth="1"/>
    <col min="1806" max="1806" width="8.42578125" style="3" customWidth="1"/>
    <col min="1807" max="1807" width="66.28515625" style="3" customWidth="1"/>
    <col min="1808" max="1815" width="0" style="3" hidden="1" customWidth="1"/>
    <col min="1816" max="1816" width="3.7109375" style="3" customWidth="1"/>
    <col min="1817" max="2048" width="9.140625" style="3"/>
    <col min="2049" max="2049" width="3.28515625" style="3" customWidth="1"/>
    <col min="2050" max="2050" width="6.7109375" style="3" customWidth="1"/>
    <col min="2051" max="2051" width="8.5703125" style="3" customWidth="1"/>
    <col min="2052" max="2052" width="8.28515625" style="3" customWidth="1"/>
    <col min="2053" max="2053" width="5.85546875" style="3" customWidth="1"/>
    <col min="2054" max="2054" width="7.140625" style="3" customWidth="1"/>
    <col min="2055" max="2055" width="6.7109375" style="3" customWidth="1"/>
    <col min="2056" max="2056" width="1.7109375" style="3" customWidth="1"/>
    <col min="2057" max="2057" width="8.7109375" style="3" customWidth="1"/>
    <col min="2058" max="2058" width="7.42578125" style="3" customWidth="1"/>
    <col min="2059" max="2059" width="8.5703125" style="3" customWidth="1"/>
    <col min="2060" max="2060" width="12.28515625" style="3" customWidth="1"/>
    <col min="2061" max="2061" width="7.85546875" style="3" customWidth="1"/>
    <col min="2062" max="2062" width="8.42578125" style="3" customWidth="1"/>
    <col min="2063" max="2063" width="66.28515625" style="3" customWidth="1"/>
    <col min="2064" max="2071" width="0" style="3" hidden="1" customWidth="1"/>
    <col min="2072" max="2072" width="3.7109375" style="3" customWidth="1"/>
    <col min="2073" max="2304" width="9.140625" style="3"/>
    <col min="2305" max="2305" width="3.28515625" style="3" customWidth="1"/>
    <col min="2306" max="2306" width="6.7109375" style="3" customWidth="1"/>
    <col min="2307" max="2307" width="8.5703125" style="3" customWidth="1"/>
    <col min="2308" max="2308" width="8.28515625" style="3" customWidth="1"/>
    <col min="2309" max="2309" width="5.85546875" style="3" customWidth="1"/>
    <col min="2310" max="2310" width="7.140625" style="3" customWidth="1"/>
    <col min="2311" max="2311" width="6.7109375" style="3" customWidth="1"/>
    <col min="2312" max="2312" width="1.7109375" style="3" customWidth="1"/>
    <col min="2313" max="2313" width="8.7109375" style="3" customWidth="1"/>
    <col min="2314" max="2314" width="7.42578125" style="3" customWidth="1"/>
    <col min="2315" max="2315" width="8.5703125" style="3" customWidth="1"/>
    <col min="2316" max="2316" width="12.28515625" style="3" customWidth="1"/>
    <col min="2317" max="2317" width="7.85546875" style="3" customWidth="1"/>
    <col min="2318" max="2318" width="8.42578125" style="3" customWidth="1"/>
    <col min="2319" max="2319" width="66.28515625" style="3" customWidth="1"/>
    <col min="2320" max="2327" width="0" style="3" hidden="1" customWidth="1"/>
    <col min="2328" max="2328" width="3.7109375" style="3" customWidth="1"/>
    <col min="2329" max="2560" width="9.140625" style="3"/>
    <col min="2561" max="2561" width="3.28515625" style="3" customWidth="1"/>
    <col min="2562" max="2562" width="6.7109375" style="3" customWidth="1"/>
    <col min="2563" max="2563" width="8.5703125" style="3" customWidth="1"/>
    <col min="2564" max="2564" width="8.28515625" style="3" customWidth="1"/>
    <col min="2565" max="2565" width="5.85546875" style="3" customWidth="1"/>
    <col min="2566" max="2566" width="7.140625" style="3" customWidth="1"/>
    <col min="2567" max="2567" width="6.7109375" style="3" customWidth="1"/>
    <col min="2568" max="2568" width="1.7109375" style="3" customWidth="1"/>
    <col min="2569" max="2569" width="8.7109375" style="3" customWidth="1"/>
    <col min="2570" max="2570" width="7.42578125" style="3" customWidth="1"/>
    <col min="2571" max="2571" width="8.5703125" style="3" customWidth="1"/>
    <col min="2572" max="2572" width="12.28515625" style="3" customWidth="1"/>
    <col min="2573" max="2573" width="7.85546875" style="3" customWidth="1"/>
    <col min="2574" max="2574" width="8.42578125" style="3" customWidth="1"/>
    <col min="2575" max="2575" width="66.28515625" style="3" customWidth="1"/>
    <col min="2576" max="2583" width="0" style="3" hidden="1" customWidth="1"/>
    <col min="2584" max="2584" width="3.7109375" style="3" customWidth="1"/>
    <col min="2585" max="2816" width="9.140625" style="3"/>
    <col min="2817" max="2817" width="3.28515625" style="3" customWidth="1"/>
    <col min="2818" max="2818" width="6.7109375" style="3" customWidth="1"/>
    <col min="2819" max="2819" width="8.5703125" style="3" customWidth="1"/>
    <col min="2820" max="2820" width="8.28515625" style="3" customWidth="1"/>
    <col min="2821" max="2821" width="5.85546875" style="3" customWidth="1"/>
    <col min="2822" max="2822" width="7.140625" style="3" customWidth="1"/>
    <col min="2823" max="2823" width="6.7109375" style="3" customWidth="1"/>
    <col min="2824" max="2824" width="1.7109375" style="3" customWidth="1"/>
    <col min="2825" max="2825" width="8.7109375" style="3" customWidth="1"/>
    <col min="2826" max="2826" width="7.42578125" style="3" customWidth="1"/>
    <col min="2827" max="2827" width="8.5703125" style="3" customWidth="1"/>
    <col min="2828" max="2828" width="12.28515625" style="3" customWidth="1"/>
    <col min="2829" max="2829" width="7.85546875" style="3" customWidth="1"/>
    <col min="2830" max="2830" width="8.42578125" style="3" customWidth="1"/>
    <col min="2831" max="2831" width="66.28515625" style="3" customWidth="1"/>
    <col min="2832" max="2839" width="0" style="3" hidden="1" customWidth="1"/>
    <col min="2840" max="2840" width="3.7109375" style="3" customWidth="1"/>
    <col min="2841" max="3072" width="9.140625" style="3"/>
    <col min="3073" max="3073" width="3.28515625" style="3" customWidth="1"/>
    <col min="3074" max="3074" width="6.7109375" style="3" customWidth="1"/>
    <col min="3075" max="3075" width="8.5703125" style="3" customWidth="1"/>
    <col min="3076" max="3076" width="8.28515625" style="3" customWidth="1"/>
    <col min="3077" max="3077" width="5.85546875" style="3" customWidth="1"/>
    <col min="3078" max="3078" width="7.140625" style="3" customWidth="1"/>
    <col min="3079" max="3079" width="6.7109375" style="3" customWidth="1"/>
    <col min="3080" max="3080" width="1.7109375" style="3" customWidth="1"/>
    <col min="3081" max="3081" width="8.7109375" style="3" customWidth="1"/>
    <col min="3082" max="3082" width="7.42578125" style="3" customWidth="1"/>
    <col min="3083" max="3083" width="8.5703125" style="3" customWidth="1"/>
    <col min="3084" max="3084" width="12.28515625" style="3" customWidth="1"/>
    <col min="3085" max="3085" width="7.85546875" style="3" customWidth="1"/>
    <col min="3086" max="3086" width="8.42578125" style="3" customWidth="1"/>
    <col min="3087" max="3087" width="66.28515625" style="3" customWidth="1"/>
    <col min="3088" max="3095" width="0" style="3" hidden="1" customWidth="1"/>
    <col min="3096" max="3096" width="3.7109375" style="3" customWidth="1"/>
    <col min="3097" max="3328" width="9.140625" style="3"/>
    <col min="3329" max="3329" width="3.28515625" style="3" customWidth="1"/>
    <col min="3330" max="3330" width="6.7109375" style="3" customWidth="1"/>
    <col min="3331" max="3331" width="8.5703125" style="3" customWidth="1"/>
    <col min="3332" max="3332" width="8.28515625" style="3" customWidth="1"/>
    <col min="3333" max="3333" width="5.85546875" style="3" customWidth="1"/>
    <col min="3334" max="3334" width="7.140625" style="3" customWidth="1"/>
    <col min="3335" max="3335" width="6.7109375" style="3" customWidth="1"/>
    <col min="3336" max="3336" width="1.7109375" style="3" customWidth="1"/>
    <col min="3337" max="3337" width="8.7109375" style="3" customWidth="1"/>
    <col min="3338" max="3338" width="7.42578125" style="3" customWidth="1"/>
    <col min="3339" max="3339" width="8.5703125" style="3" customWidth="1"/>
    <col min="3340" max="3340" width="12.28515625" style="3" customWidth="1"/>
    <col min="3341" max="3341" width="7.85546875" style="3" customWidth="1"/>
    <col min="3342" max="3342" width="8.42578125" style="3" customWidth="1"/>
    <col min="3343" max="3343" width="66.28515625" style="3" customWidth="1"/>
    <col min="3344" max="3351" width="0" style="3" hidden="1" customWidth="1"/>
    <col min="3352" max="3352" width="3.7109375" style="3" customWidth="1"/>
    <col min="3353" max="3584" width="9.140625" style="3"/>
    <col min="3585" max="3585" width="3.28515625" style="3" customWidth="1"/>
    <col min="3586" max="3586" width="6.7109375" style="3" customWidth="1"/>
    <col min="3587" max="3587" width="8.5703125" style="3" customWidth="1"/>
    <col min="3588" max="3588" width="8.28515625" style="3" customWidth="1"/>
    <col min="3589" max="3589" width="5.85546875" style="3" customWidth="1"/>
    <col min="3590" max="3590" width="7.140625" style="3" customWidth="1"/>
    <col min="3591" max="3591" width="6.7109375" style="3" customWidth="1"/>
    <col min="3592" max="3592" width="1.7109375" style="3" customWidth="1"/>
    <col min="3593" max="3593" width="8.7109375" style="3" customWidth="1"/>
    <col min="3594" max="3594" width="7.42578125" style="3" customWidth="1"/>
    <col min="3595" max="3595" width="8.5703125" style="3" customWidth="1"/>
    <col min="3596" max="3596" width="12.28515625" style="3" customWidth="1"/>
    <col min="3597" max="3597" width="7.85546875" style="3" customWidth="1"/>
    <col min="3598" max="3598" width="8.42578125" style="3" customWidth="1"/>
    <col min="3599" max="3599" width="66.28515625" style="3" customWidth="1"/>
    <col min="3600" max="3607" width="0" style="3" hidden="1" customWidth="1"/>
    <col min="3608" max="3608" width="3.7109375" style="3" customWidth="1"/>
    <col min="3609" max="3840" width="9.140625" style="3"/>
    <col min="3841" max="3841" width="3.28515625" style="3" customWidth="1"/>
    <col min="3842" max="3842" width="6.7109375" style="3" customWidth="1"/>
    <col min="3843" max="3843" width="8.5703125" style="3" customWidth="1"/>
    <col min="3844" max="3844" width="8.28515625" style="3" customWidth="1"/>
    <col min="3845" max="3845" width="5.85546875" style="3" customWidth="1"/>
    <col min="3846" max="3846" width="7.140625" style="3" customWidth="1"/>
    <col min="3847" max="3847" width="6.7109375" style="3" customWidth="1"/>
    <col min="3848" max="3848" width="1.7109375" style="3" customWidth="1"/>
    <col min="3849" max="3849" width="8.7109375" style="3" customWidth="1"/>
    <col min="3850" max="3850" width="7.42578125" style="3" customWidth="1"/>
    <col min="3851" max="3851" width="8.5703125" style="3" customWidth="1"/>
    <col min="3852" max="3852" width="12.28515625" style="3" customWidth="1"/>
    <col min="3853" max="3853" width="7.85546875" style="3" customWidth="1"/>
    <col min="3854" max="3854" width="8.42578125" style="3" customWidth="1"/>
    <col min="3855" max="3855" width="66.28515625" style="3" customWidth="1"/>
    <col min="3856" max="3863" width="0" style="3" hidden="1" customWidth="1"/>
    <col min="3864" max="3864" width="3.7109375" style="3" customWidth="1"/>
    <col min="3865" max="4096" width="9.140625" style="3"/>
    <col min="4097" max="4097" width="3.28515625" style="3" customWidth="1"/>
    <col min="4098" max="4098" width="6.7109375" style="3" customWidth="1"/>
    <col min="4099" max="4099" width="8.5703125" style="3" customWidth="1"/>
    <col min="4100" max="4100" width="8.28515625" style="3" customWidth="1"/>
    <col min="4101" max="4101" width="5.85546875" style="3" customWidth="1"/>
    <col min="4102" max="4102" width="7.140625" style="3" customWidth="1"/>
    <col min="4103" max="4103" width="6.7109375" style="3" customWidth="1"/>
    <col min="4104" max="4104" width="1.7109375" style="3" customWidth="1"/>
    <col min="4105" max="4105" width="8.7109375" style="3" customWidth="1"/>
    <col min="4106" max="4106" width="7.42578125" style="3" customWidth="1"/>
    <col min="4107" max="4107" width="8.5703125" style="3" customWidth="1"/>
    <col min="4108" max="4108" width="12.28515625" style="3" customWidth="1"/>
    <col min="4109" max="4109" width="7.85546875" style="3" customWidth="1"/>
    <col min="4110" max="4110" width="8.42578125" style="3" customWidth="1"/>
    <col min="4111" max="4111" width="66.28515625" style="3" customWidth="1"/>
    <col min="4112" max="4119" width="0" style="3" hidden="1" customWidth="1"/>
    <col min="4120" max="4120" width="3.7109375" style="3" customWidth="1"/>
    <col min="4121" max="4352" width="9.140625" style="3"/>
    <col min="4353" max="4353" width="3.28515625" style="3" customWidth="1"/>
    <col min="4354" max="4354" width="6.7109375" style="3" customWidth="1"/>
    <col min="4355" max="4355" width="8.5703125" style="3" customWidth="1"/>
    <col min="4356" max="4356" width="8.28515625" style="3" customWidth="1"/>
    <col min="4357" max="4357" width="5.85546875" style="3" customWidth="1"/>
    <col min="4358" max="4358" width="7.140625" style="3" customWidth="1"/>
    <col min="4359" max="4359" width="6.7109375" style="3" customWidth="1"/>
    <col min="4360" max="4360" width="1.7109375" style="3" customWidth="1"/>
    <col min="4361" max="4361" width="8.7109375" style="3" customWidth="1"/>
    <col min="4362" max="4362" width="7.42578125" style="3" customWidth="1"/>
    <col min="4363" max="4363" width="8.5703125" style="3" customWidth="1"/>
    <col min="4364" max="4364" width="12.28515625" style="3" customWidth="1"/>
    <col min="4365" max="4365" width="7.85546875" style="3" customWidth="1"/>
    <col min="4366" max="4366" width="8.42578125" style="3" customWidth="1"/>
    <col min="4367" max="4367" width="66.28515625" style="3" customWidth="1"/>
    <col min="4368" max="4375" width="0" style="3" hidden="1" customWidth="1"/>
    <col min="4376" max="4376" width="3.7109375" style="3" customWidth="1"/>
    <col min="4377" max="4608" width="9.140625" style="3"/>
    <col min="4609" max="4609" width="3.28515625" style="3" customWidth="1"/>
    <col min="4610" max="4610" width="6.7109375" style="3" customWidth="1"/>
    <col min="4611" max="4611" width="8.5703125" style="3" customWidth="1"/>
    <col min="4612" max="4612" width="8.28515625" style="3" customWidth="1"/>
    <col min="4613" max="4613" width="5.85546875" style="3" customWidth="1"/>
    <col min="4614" max="4614" width="7.140625" style="3" customWidth="1"/>
    <col min="4615" max="4615" width="6.7109375" style="3" customWidth="1"/>
    <col min="4616" max="4616" width="1.7109375" style="3" customWidth="1"/>
    <col min="4617" max="4617" width="8.7109375" style="3" customWidth="1"/>
    <col min="4618" max="4618" width="7.42578125" style="3" customWidth="1"/>
    <col min="4619" max="4619" width="8.5703125" style="3" customWidth="1"/>
    <col min="4620" max="4620" width="12.28515625" style="3" customWidth="1"/>
    <col min="4621" max="4621" width="7.85546875" style="3" customWidth="1"/>
    <col min="4622" max="4622" width="8.42578125" style="3" customWidth="1"/>
    <col min="4623" max="4623" width="66.28515625" style="3" customWidth="1"/>
    <col min="4624" max="4631" width="0" style="3" hidden="1" customWidth="1"/>
    <col min="4632" max="4632" width="3.7109375" style="3" customWidth="1"/>
    <col min="4633" max="4864" width="9.140625" style="3"/>
    <col min="4865" max="4865" width="3.28515625" style="3" customWidth="1"/>
    <col min="4866" max="4866" width="6.7109375" style="3" customWidth="1"/>
    <col min="4867" max="4867" width="8.5703125" style="3" customWidth="1"/>
    <col min="4868" max="4868" width="8.28515625" style="3" customWidth="1"/>
    <col min="4869" max="4869" width="5.85546875" style="3" customWidth="1"/>
    <col min="4870" max="4870" width="7.140625" style="3" customWidth="1"/>
    <col min="4871" max="4871" width="6.7109375" style="3" customWidth="1"/>
    <col min="4872" max="4872" width="1.7109375" style="3" customWidth="1"/>
    <col min="4873" max="4873" width="8.7109375" style="3" customWidth="1"/>
    <col min="4874" max="4874" width="7.42578125" style="3" customWidth="1"/>
    <col min="4875" max="4875" width="8.5703125" style="3" customWidth="1"/>
    <col min="4876" max="4876" width="12.28515625" style="3" customWidth="1"/>
    <col min="4877" max="4877" width="7.85546875" style="3" customWidth="1"/>
    <col min="4878" max="4878" width="8.42578125" style="3" customWidth="1"/>
    <col min="4879" max="4879" width="66.28515625" style="3" customWidth="1"/>
    <col min="4880" max="4887" width="0" style="3" hidden="1" customWidth="1"/>
    <col min="4888" max="4888" width="3.7109375" style="3" customWidth="1"/>
    <col min="4889" max="5120" width="9.140625" style="3"/>
    <col min="5121" max="5121" width="3.28515625" style="3" customWidth="1"/>
    <col min="5122" max="5122" width="6.7109375" style="3" customWidth="1"/>
    <col min="5123" max="5123" width="8.5703125" style="3" customWidth="1"/>
    <col min="5124" max="5124" width="8.28515625" style="3" customWidth="1"/>
    <col min="5125" max="5125" width="5.85546875" style="3" customWidth="1"/>
    <col min="5126" max="5126" width="7.140625" style="3" customWidth="1"/>
    <col min="5127" max="5127" width="6.7109375" style="3" customWidth="1"/>
    <col min="5128" max="5128" width="1.7109375" style="3" customWidth="1"/>
    <col min="5129" max="5129" width="8.7109375" style="3" customWidth="1"/>
    <col min="5130" max="5130" width="7.42578125" style="3" customWidth="1"/>
    <col min="5131" max="5131" width="8.5703125" style="3" customWidth="1"/>
    <col min="5132" max="5132" width="12.28515625" style="3" customWidth="1"/>
    <col min="5133" max="5133" width="7.85546875" style="3" customWidth="1"/>
    <col min="5134" max="5134" width="8.42578125" style="3" customWidth="1"/>
    <col min="5135" max="5135" width="66.28515625" style="3" customWidth="1"/>
    <col min="5136" max="5143" width="0" style="3" hidden="1" customWidth="1"/>
    <col min="5144" max="5144" width="3.7109375" style="3" customWidth="1"/>
    <col min="5145" max="5376" width="9.140625" style="3"/>
    <col min="5377" max="5377" width="3.28515625" style="3" customWidth="1"/>
    <col min="5378" max="5378" width="6.7109375" style="3" customWidth="1"/>
    <col min="5379" max="5379" width="8.5703125" style="3" customWidth="1"/>
    <col min="5380" max="5380" width="8.28515625" style="3" customWidth="1"/>
    <col min="5381" max="5381" width="5.85546875" style="3" customWidth="1"/>
    <col min="5382" max="5382" width="7.140625" style="3" customWidth="1"/>
    <col min="5383" max="5383" width="6.7109375" style="3" customWidth="1"/>
    <col min="5384" max="5384" width="1.7109375" style="3" customWidth="1"/>
    <col min="5385" max="5385" width="8.7109375" style="3" customWidth="1"/>
    <col min="5386" max="5386" width="7.42578125" style="3" customWidth="1"/>
    <col min="5387" max="5387" width="8.5703125" style="3" customWidth="1"/>
    <col min="5388" max="5388" width="12.28515625" style="3" customWidth="1"/>
    <col min="5389" max="5389" width="7.85546875" style="3" customWidth="1"/>
    <col min="5390" max="5390" width="8.42578125" style="3" customWidth="1"/>
    <col min="5391" max="5391" width="66.28515625" style="3" customWidth="1"/>
    <col min="5392" max="5399" width="0" style="3" hidden="1" customWidth="1"/>
    <col min="5400" max="5400" width="3.7109375" style="3" customWidth="1"/>
    <col min="5401" max="5632" width="9.140625" style="3"/>
    <col min="5633" max="5633" width="3.28515625" style="3" customWidth="1"/>
    <col min="5634" max="5634" width="6.7109375" style="3" customWidth="1"/>
    <col min="5635" max="5635" width="8.5703125" style="3" customWidth="1"/>
    <col min="5636" max="5636" width="8.28515625" style="3" customWidth="1"/>
    <col min="5637" max="5637" width="5.85546875" style="3" customWidth="1"/>
    <col min="5638" max="5638" width="7.140625" style="3" customWidth="1"/>
    <col min="5639" max="5639" width="6.7109375" style="3" customWidth="1"/>
    <col min="5640" max="5640" width="1.7109375" style="3" customWidth="1"/>
    <col min="5641" max="5641" width="8.7109375" style="3" customWidth="1"/>
    <col min="5642" max="5642" width="7.42578125" style="3" customWidth="1"/>
    <col min="5643" max="5643" width="8.5703125" style="3" customWidth="1"/>
    <col min="5644" max="5644" width="12.28515625" style="3" customWidth="1"/>
    <col min="5645" max="5645" width="7.85546875" style="3" customWidth="1"/>
    <col min="5646" max="5646" width="8.42578125" style="3" customWidth="1"/>
    <col min="5647" max="5647" width="66.28515625" style="3" customWidth="1"/>
    <col min="5648" max="5655" width="0" style="3" hidden="1" customWidth="1"/>
    <col min="5656" max="5656" width="3.7109375" style="3" customWidth="1"/>
    <col min="5657" max="5888" width="9.140625" style="3"/>
    <col min="5889" max="5889" width="3.28515625" style="3" customWidth="1"/>
    <col min="5890" max="5890" width="6.7109375" style="3" customWidth="1"/>
    <col min="5891" max="5891" width="8.5703125" style="3" customWidth="1"/>
    <col min="5892" max="5892" width="8.28515625" style="3" customWidth="1"/>
    <col min="5893" max="5893" width="5.85546875" style="3" customWidth="1"/>
    <col min="5894" max="5894" width="7.140625" style="3" customWidth="1"/>
    <col min="5895" max="5895" width="6.7109375" style="3" customWidth="1"/>
    <col min="5896" max="5896" width="1.7109375" style="3" customWidth="1"/>
    <col min="5897" max="5897" width="8.7109375" style="3" customWidth="1"/>
    <col min="5898" max="5898" width="7.42578125" style="3" customWidth="1"/>
    <col min="5899" max="5899" width="8.5703125" style="3" customWidth="1"/>
    <col min="5900" max="5900" width="12.28515625" style="3" customWidth="1"/>
    <col min="5901" max="5901" width="7.85546875" style="3" customWidth="1"/>
    <col min="5902" max="5902" width="8.42578125" style="3" customWidth="1"/>
    <col min="5903" max="5903" width="66.28515625" style="3" customWidth="1"/>
    <col min="5904" max="5911" width="0" style="3" hidden="1" customWidth="1"/>
    <col min="5912" max="5912" width="3.7109375" style="3" customWidth="1"/>
    <col min="5913" max="6144" width="9.140625" style="3"/>
    <col min="6145" max="6145" width="3.28515625" style="3" customWidth="1"/>
    <col min="6146" max="6146" width="6.7109375" style="3" customWidth="1"/>
    <col min="6147" max="6147" width="8.5703125" style="3" customWidth="1"/>
    <col min="6148" max="6148" width="8.28515625" style="3" customWidth="1"/>
    <col min="6149" max="6149" width="5.85546875" style="3" customWidth="1"/>
    <col min="6150" max="6150" width="7.140625" style="3" customWidth="1"/>
    <col min="6151" max="6151" width="6.7109375" style="3" customWidth="1"/>
    <col min="6152" max="6152" width="1.7109375" style="3" customWidth="1"/>
    <col min="6153" max="6153" width="8.7109375" style="3" customWidth="1"/>
    <col min="6154" max="6154" width="7.42578125" style="3" customWidth="1"/>
    <col min="6155" max="6155" width="8.5703125" style="3" customWidth="1"/>
    <col min="6156" max="6156" width="12.28515625" style="3" customWidth="1"/>
    <col min="6157" max="6157" width="7.85546875" style="3" customWidth="1"/>
    <col min="6158" max="6158" width="8.42578125" style="3" customWidth="1"/>
    <col min="6159" max="6159" width="66.28515625" style="3" customWidth="1"/>
    <col min="6160" max="6167" width="0" style="3" hidden="1" customWidth="1"/>
    <col min="6168" max="6168" width="3.7109375" style="3" customWidth="1"/>
    <col min="6169" max="6400" width="9.140625" style="3"/>
    <col min="6401" max="6401" width="3.28515625" style="3" customWidth="1"/>
    <col min="6402" max="6402" width="6.7109375" style="3" customWidth="1"/>
    <col min="6403" max="6403" width="8.5703125" style="3" customWidth="1"/>
    <col min="6404" max="6404" width="8.28515625" style="3" customWidth="1"/>
    <col min="6405" max="6405" width="5.85546875" style="3" customWidth="1"/>
    <col min="6406" max="6406" width="7.140625" style="3" customWidth="1"/>
    <col min="6407" max="6407" width="6.7109375" style="3" customWidth="1"/>
    <col min="6408" max="6408" width="1.7109375" style="3" customWidth="1"/>
    <col min="6409" max="6409" width="8.7109375" style="3" customWidth="1"/>
    <col min="6410" max="6410" width="7.42578125" style="3" customWidth="1"/>
    <col min="6411" max="6411" width="8.5703125" style="3" customWidth="1"/>
    <col min="6412" max="6412" width="12.28515625" style="3" customWidth="1"/>
    <col min="6413" max="6413" width="7.85546875" style="3" customWidth="1"/>
    <col min="6414" max="6414" width="8.42578125" style="3" customWidth="1"/>
    <col min="6415" max="6415" width="66.28515625" style="3" customWidth="1"/>
    <col min="6416" max="6423" width="0" style="3" hidden="1" customWidth="1"/>
    <col min="6424" max="6424" width="3.7109375" style="3" customWidth="1"/>
    <col min="6425" max="6656" width="9.140625" style="3"/>
    <col min="6657" max="6657" width="3.28515625" style="3" customWidth="1"/>
    <col min="6658" max="6658" width="6.7109375" style="3" customWidth="1"/>
    <col min="6659" max="6659" width="8.5703125" style="3" customWidth="1"/>
    <col min="6660" max="6660" width="8.28515625" style="3" customWidth="1"/>
    <col min="6661" max="6661" width="5.85546875" style="3" customWidth="1"/>
    <col min="6662" max="6662" width="7.140625" style="3" customWidth="1"/>
    <col min="6663" max="6663" width="6.7109375" style="3" customWidth="1"/>
    <col min="6664" max="6664" width="1.7109375" style="3" customWidth="1"/>
    <col min="6665" max="6665" width="8.7109375" style="3" customWidth="1"/>
    <col min="6666" max="6666" width="7.42578125" style="3" customWidth="1"/>
    <col min="6667" max="6667" width="8.5703125" style="3" customWidth="1"/>
    <col min="6668" max="6668" width="12.28515625" style="3" customWidth="1"/>
    <col min="6669" max="6669" width="7.85546875" style="3" customWidth="1"/>
    <col min="6670" max="6670" width="8.42578125" style="3" customWidth="1"/>
    <col min="6671" max="6671" width="66.28515625" style="3" customWidth="1"/>
    <col min="6672" max="6679" width="0" style="3" hidden="1" customWidth="1"/>
    <col min="6680" max="6680" width="3.7109375" style="3" customWidth="1"/>
    <col min="6681" max="6912" width="9.140625" style="3"/>
    <col min="6913" max="6913" width="3.28515625" style="3" customWidth="1"/>
    <col min="6914" max="6914" width="6.7109375" style="3" customWidth="1"/>
    <col min="6915" max="6915" width="8.5703125" style="3" customWidth="1"/>
    <col min="6916" max="6916" width="8.28515625" style="3" customWidth="1"/>
    <col min="6917" max="6917" width="5.85546875" style="3" customWidth="1"/>
    <col min="6918" max="6918" width="7.140625" style="3" customWidth="1"/>
    <col min="6919" max="6919" width="6.7109375" style="3" customWidth="1"/>
    <col min="6920" max="6920" width="1.7109375" style="3" customWidth="1"/>
    <col min="6921" max="6921" width="8.7109375" style="3" customWidth="1"/>
    <col min="6922" max="6922" width="7.42578125" style="3" customWidth="1"/>
    <col min="6923" max="6923" width="8.5703125" style="3" customWidth="1"/>
    <col min="6924" max="6924" width="12.28515625" style="3" customWidth="1"/>
    <col min="6925" max="6925" width="7.85546875" style="3" customWidth="1"/>
    <col min="6926" max="6926" width="8.42578125" style="3" customWidth="1"/>
    <col min="6927" max="6927" width="66.28515625" style="3" customWidth="1"/>
    <col min="6928" max="6935" width="0" style="3" hidden="1" customWidth="1"/>
    <col min="6936" max="6936" width="3.7109375" style="3" customWidth="1"/>
    <col min="6937" max="7168" width="9.140625" style="3"/>
    <col min="7169" max="7169" width="3.28515625" style="3" customWidth="1"/>
    <col min="7170" max="7170" width="6.7109375" style="3" customWidth="1"/>
    <col min="7171" max="7171" width="8.5703125" style="3" customWidth="1"/>
    <col min="7172" max="7172" width="8.28515625" style="3" customWidth="1"/>
    <col min="7173" max="7173" width="5.85546875" style="3" customWidth="1"/>
    <col min="7174" max="7174" width="7.140625" style="3" customWidth="1"/>
    <col min="7175" max="7175" width="6.7109375" style="3" customWidth="1"/>
    <col min="7176" max="7176" width="1.7109375" style="3" customWidth="1"/>
    <col min="7177" max="7177" width="8.7109375" style="3" customWidth="1"/>
    <col min="7178" max="7178" width="7.42578125" style="3" customWidth="1"/>
    <col min="7179" max="7179" width="8.5703125" style="3" customWidth="1"/>
    <col min="7180" max="7180" width="12.28515625" style="3" customWidth="1"/>
    <col min="7181" max="7181" width="7.85546875" style="3" customWidth="1"/>
    <col min="7182" max="7182" width="8.42578125" style="3" customWidth="1"/>
    <col min="7183" max="7183" width="66.28515625" style="3" customWidth="1"/>
    <col min="7184" max="7191" width="0" style="3" hidden="1" customWidth="1"/>
    <col min="7192" max="7192" width="3.7109375" style="3" customWidth="1"/>
    <col min="7193" max="7424" width="9.140625" style="3"/>
    <col min="7425" max="7425" width="3.28515625" style="3" customWidth="1"/>
    <col min="7426" max="7426" width="6.7109375" style="3" customWidth="1"/>
    <col min="7427" max="7427" width="8.5703125" style="3" customWidth="1"/>
    <col min="7428" max="7428" width="8.28515625" style="3" customWidth="1"/>
    <col min="7429" max="7429" width="5.85546875" style="3" customWidth="1"/>
    <col min="7430" max="7430" width="7.140625" style="3" customWidth="1"/>
    <col min="7431" max="7431" width="6.7109375" style="3" customWidth="1"/>
    <col min="7432" max="7432" width="1.7109375" style="3" customWidth="1"/>
    <col min="7433" max="7433" width="8.7109375" style="3" customWidth="1"/>
    <col min="7434" max="7434" width="7.42578125" style="3" customWidth="1"/>
    <col min="7435" max="7435" width="8.5703125" style="3" customWidth="1"/>
    <col min="7436" max="7436" width="12.28515625" style="3" customWidth="1"/>
    <col min="7437" max="7437" width="7.85546875" style="3" customWidth="1"/>
    <col min="7438" max="7438" width="8.42578125" style="3" customWidth="1"/>
    <col min="7439" max="7439" width="66.28515625" style="3" customWidth="1"/>
    <col min="7440" max="7447" width="0" style="3" hidden="1" customWidth="1"/>
    <col min="7448" max="7448" width="3.7109375" style="3" customWidth="1"/>
    <col min="7449" max="7680" width="9.140625" style="3"/>
    <col min="7681" max="7681" width="3.28515625" style="3" customWidth="1"/>
    <col min="7682" max="7682" width="6.7109375" style="3" customWidth="1"/>
    <col min="7683" max="7683" width="8.5703125" style="3" customWidth="1"/>
    <col min="7684" max="7684" width="8.28515625" style="3" customWidth="1"/>
    <col min="7685" max="7685" width="5.85546875" style="3" customWidth="1"/>
    <col min="7686" max="7686" width="7.140625" style="3" customWidth="1"/>
    <col min="7687" max="7687" width="6.7109375" style="3" customWidth="1"/>
    <col min="7688" max="7688" width="1.7109375" style="3" customWidth="1"/>
    <col min="7689" max="7689" width="8.7109375" style="3" customWidth="1"/>
    <col min="7690" max="7690" width="7.42578125" style="3" customWidth="1"/>
    <col min="7691" max="7691" width="8.5703125" style="3" customWidth="1"/>
    <col min="7692" max="7692" width="12.28515625" style="3" customWidth="1"/>
    <col min="7693" max="7693" width="7.85546875" style="3" customWidth="1"/>
    <col min="7694" max="7694" width="8.42578125" style="3" customWidth="1"/>
    <col min="7695" max="7695" width="66.28515625" style="3" customWidth="1"/>
    <col min="7696" max="7703" width="0" style="3" hidden="1" customWidth="1"/>
    <col min="7704" max="7704" width="3.7109375" style="3" customWidth="1"/>
    <col min="7705" max="7936" width="9.140625" style="3"/>
    <col min="7937" max="7937" width="3.28515625" style="3" customWidth="1"/>
    <col min="7938" max="7938" width="6.7109375" style="3" customWidth="1"/>
    <col min="7939" max="7939" width="8.5703125" style="3" customWidth="1"/>
    <col min="7940" max="7940" width="8.28515625" style="3" customWidth="1"/>
    <col min="7941" max="7941" width="5.85546875" style="3" customWidth="1"/>
    <col min="7942" max="7942" width="7.140625" style="3" customWidth="1"/>
    <col min="7943" max="7943" width="6.7109375" style="3" customWidth="1"/>
    <col min="7944" max="7944" width="1.7109375" style="3" customWidth="1"/>
    <col min="7945" max="7945" width="8.7109375" style="3" customWidth="1"/>
    <col min="7946" max="7946" width="7.42578125" style="3" customWidth="1"/>
    <col min="7947" max="7947" width="8.5703125" style="3" customWidth="1"/>
    <col min="7948" max="7948" width="12.28515625" style="3" customWidth="1"/>
    <col min="7949" max="7949" width="7.85546875" style="3" customWidth="1"/>
    <col min="7950" max="7950" width="8.42578125" style="3" customWidth="1"/>
    <col min="7951" max="7951" width="66.28515625" style="3" customWidth="1"/>
    <col min="7952" max="7959" width="0" style="3" hidden="1" customWidth="1"/>
    <col min="7960" max="7960" width="3.7109375" style="3" customWidth="1"/>
    <col min="7961" max="8192" width="9.140625" style="3"/>
    <col min="8193" max="8193" width="3.28515625" style="3" customWidth="1"/>
    <col min="8194" max="8194" width="6.7109375" style="3" customWidth="1"/>
    <col min="8195" max="8195" width="8.5703125" style="3" customWidth="1"/>
    <col min="8196" max="8196" width="8.28515625" style="3" customWidth="1"/>
    <col min="8197" max="8197" width="5.85546875" style="3" customWidth="1"/>
    <col min="8198" max="8198" width="7.140625" style="3" customWidth="1"/>
    <col min="8199" max="8199" width="6.7109375" style="3" customWidth="1"/>
    <col min="8200" max="8200" width="1.7109375" style="3" customWidth="1"/>
    <col min="8201" max="8201" width="8.7109375" style="3" customWidth="1"/>
    <col min="8202" max="8202" width="7.42578125" style="3" customWidth="1"/>
    <col min="8203" max="8203" width="8.5703125" style="3" customWidth="1"/>
    <col min="8204" max="8204" width="12.28515625" style="3" customWidth="1"/>
    <col min="8205" max="8205" width="7.85546875" style="3" customWidth="1"/>
    <col min="8206" max="8206" width="8.42578125" style="3" customWidth="1"/>
    <col min="8207" max="8207" width="66.28515625" style="3" customWidth="1"/>
    <col min="8208" max="8215" width="0" style="3" hidden="1" customWidth="1"/>
    <col min="8216" max="8216" width="3.7109375" style="3" customWidth="1"/>
    <col min="8217" max="8448" width="9.140625" style="3"/>
    <col min="8449" max="8449" width="3.28515625" style="3" customWidth="1"/>
    <col min="8450" max="8450" width="6.7109375" style="3" customWidth="1"/>
    <col min="8451" max="8451" width="8.5703125" style="3" customWidth="1"/>
    <col min="8452" max="8452" width="8.28515625" style="3" customWidth="1"/>
    <col min="8453" max="8453" width="5.85546875" style="3" customWidth="1"/>
    <col min="8454" max="8454" width="7.140625" style="3" customWidth="1"/>
    <col min="8455" max="8455" width="6.7109375" style="3" customWidth="1"/>
    <col min="8456" max="8456" width="1.7109375" style="3" customWidth="1"/>
    <col min="8457" max="8457" width="8.7109375" style="3" customWidth="1"/>
    <col min="8458" max="8458" width="7.42578125" style="3" customWidth="1"/>
    <col min="8459" max="8459" width="8.5703125" style="3" customWidth="1"/>
    <col min="8460" max="8460" width="12.28515625" style="3" customWidth="1"/>
    <col min="8461" max="8461" width="7.85546875" style="3" customWidth="1"/>
    <col min="8462" max="8462" width="8.42578125" style="3" customWidth="1"/>
    <col min="8463" max="8463" width="66.28515625" style="3" customWidth="1"/>
    <col min="8464" max="8471" width="0" style="3" hidden="1" customWidth="1"/>
    <col min="8472" max="8472" width="3.7109375" style="3" customWidth="1"/>
    <col min="8473" max="8704" width="9.140625" style="3"/>
    <col min="8705" max="8705" width="3.28515625" style="3" customWidth="1"/>
    <col min="8706" max="8706" width="6.7109375" style="3" customWidth="1"/>
    <col min="8707" max="8707" width="8.5703125" style="3" customWidth="1"/>
    <col min="8708" max="8708" width="8.28515625" style="3" customWidth="1"/>
    <col min="8709" max="8709" width="5.85546875" style="3" customWidth="1"/>
    <col min="8710" max="8710" width="7.140625" style="3" customWidth="1"/>
    <col min="8711" max="8711" width="6.7109375" style="3" customWidth="1"/>
    <col min="8712" max="8712" width="1.7109375" style="3" customWidth="1"/>
    <col min="8713" max="8713" width="8.7109375" style="3" customWidth="1"/>
    <col min="8714" max="8714" width="7.42578125" style="3" customWidth="1"/>
    <col min="8715" max="8715" width="8.5703125" style="3" customWidth="1"/>
    <col min="8716" max="8716" width="12.28515625" style="3" customWidth="1"/>
    <col min="8717" max="8717" width="7.85546875" style="3" customWidth="1"/>
    <col min="8718" max="8718" width="8.42578125" style="3" customWidth="1"/>
    <col min="8719" max="8719" width="66.28515625" style="3" customWidth="1"/>
    <col min="8720" max="8727" width="0" style="3" hidden="1" customWidth="1"/>
    <col min="8728" max="8728" width="3.7109375" style="3" customWidth="1"/>
    <col min="8729" max="8960" width="9.140625" style="3"/>
    <col min="8961" max="8961" width="3.28515625" style="3" customWidth="1"/>
    <col min="8962" max="8962" width="6.7109375" style="3" customWidth="1"/>
    <col min="8963" max="8963" width="8.5703125" style="3" customWidth="1"/>
    <col min="8964" max="8964" width="8.28515625" style="3" customWidth="1"/>
    <col min="8965" max="8965" width="5.85546875" style="3" customWidth="1"/>
    <col min="8966" max="8966" width="7.140625" style="3" customWidth="1"/>
    <col min="8967" max="8967" width="6.7109375" style="3" customWidth="1"/>
    <col min="8968" max="8968" width="1.7109375" style="3" customWidth="1"/>
    <col min="8969" max="8969" width="8.7109375" style="3" customWidth="1"/>
    <col min="8970" max="8970" width="7.42578125" style="3" customWidth="1"/>
    <col min="8971" max="8971" width="8.5703125" style="3" customWidth="1"/>
    <col min="8972" max="8972" width="12.28515625" style="3" customWidth="1"/>
    <col min="8973" max="8973" width="7.85546875" style="3" customWidth="1"/>
    <col min="8974" max="8974" width="8.42578125" style="3" customWidth="1"/>
    <col min="8975" max="8975" width="66.28515625" style="3" customWidth="1"/>
    <col min="8976" max="8983" width="0" style="3" hidden="1" customWidth="1"/>
    <col min="8984" max="8984" width="3.7109375" style="3" customWidth="1"/>
    <col min="8985" max="9216" width="9.140625" style="3"/>
    <col min="9217" max="9217" width="3.28515625" style="3" customWidth="1"/>
    <col min="9218" max="9218" width="6.7109375" style="3" customWidth="1"/>
    <col min="9219" max="9219" width="8.5703125" style="3" customWidth="1"/>
    <col min="9220" max="9220" width="8.28515625" style="3" customWidth="1"/>
    <col min="9221" max="9221" width="5.85546875" style="3" customWidth="1"/>
    <col min="9222" max="9222" width="7.140625" style="3" customWidth="1"/>
    <col min="9223" max="9223" width="6.7109375" style="3" customWidth="1"/>
    <col min="9224" max="9224" width="1.7109375" style="3" customWidth="1"/>
    <col min="9225" max="9225" width="8.7109375" style="3" customWidth="1"/>
    <col min="9226" max="9226" width="7.42578125" style="3" customWidth="1"/>
    <col min="9227" max="9227" width="8.5703125" style="3" customWidth="1"/>
    <col min="9228" max="9228" width="12.28515625" style="3" customWidth="1"/>
    <col min="9229" max="9229" width="7.85546875" style="3" customWidth="1"/>
    <col min="9230" max="9230" width="8.42578125" style="3" customWidth="1"/>
    <col min="9231" max="9231" width="66.28515625" style="3" customWidth="1"/>
    <col min="9232" max="9239" width="0" style="3" hidden="1" customWidth="1"/>
    <col min="9240" max="9240" width="3.7109375" style="3" customWidth="1"/>
    <col min="9241" max="9472" width="9.140625" style="3"/>
    <col min="9473" max="9473" width="3.28515625" style="3" customWidth="1"/>
    <col min="9474" max="9474" width="6.7109375" style="3" customWidth="1"/>
    <col min="9475" max="9475" width="8.5703125" style="3" customWidth="1"/>
    <col min="9476" max="9476" width="8.28515625" style="3" customWidth="1"/>
    <col min="9477" max="9477" width="5.85546875" style="3" customWidth="1"/>
    <col min="9478" max="9478" width="7.140625" style="3" customWidth="1"/>
    <col min="9479" max="9479" width="6.7109375" style="3" customWidth="1"/>
    <col min="9480" max="9480" width="1.7109375" style="3" customWidth="1"/>
    <col min="9481" max="9481" width="8.7109375" style="3" customWidth="1"/>
    <col min="9482" max="9482" width="7.42578125" style="3" customWidth="1"/>
    <col min="9483" max="9483" width="8.5703125" style="3" customWidth="1"/>
    <col min="9484" max="9484" width="12.28515625" style="3" customWidth="1"/>
    <col min="9485" max="9485" width="7.85546875" style="3" customWidth="1"/>
    <col min="9486" max="9486" width="8.42578125" style="3" customWidth="1"/>
    <col min="9487" max="9487" width="66.28515625" style="3" customWidth="1"/>
    <col min="9488" max="9495" width="0" style="3" hidden="1" customWidth="1"/>
    <col min="9496" max="9496" width="3.7109375" style="3" customWidth="1"/>
    <col min="9497" max="9728" width="9.140625" style="3"/>
    <col min="9729" max="9729" width="3.28515625" style="3" customWidth="1"/>
    <col min="9730" max="9730" width="6.7109375" style="3" customWidth="1"/>
    <col min="9731" max="9731" width="8.5703125" style="3" customWidth="1"/>
    <col min="9732" max="9732" width="8.28515625" style="3" customWidth="1"/>
    <col min="9733" max="9733" width="5.85546875" style="3" customWidth="1"/>
    <col min="9734" max="9734" width="7.140625" style="3" customWidth="1"/>
    <col min="9735" max="9735" width="6.7109375" style="3" customWidth="1"/>
    <col min="9736" max="9736" width="1.7109375" style="3" customWidth="1"/>
    <col min="9737" max="9737" width="8.7109375" style="3" customWidth="1"/>
    <col min="9738" max="9738" width="7.42578125" style="3" customWidth="1"/>
    <col min="9739" max="9739" width="8.5703125" style="3" customWidth="1"/>
    <col min="9740" max="9740" width="12.28515625" style="3" customWidth="1"/>
    <col min="9741" max="9741" width="7.85546875" style="3" customWidth="1"/>
    <col min="9742" max="9742" width="8.42578125" style="3" customWidth="1"/>
    <col min="9743" max="9743" width="66.28515625" style="3" customWidth="1"/>
    <col min="9744" max="9751" width="0" style="3" hidden="1" customWidth="1"/>
    <col min="9752" max="9752" width="3.7109375" style="3" customWidth="1"/>
    <col min="9753" max="9984" width="9.140625" style="3"/>
    <col min="9985" max="9985" width="3.28515625" style="3" customWidth="1"/>
    <col min="9986" max="9986" width="6.7109375" style="3" customWidth="1"/>
    <col min="9987" max="9987" width="8.5703125" style="3" customWidth="1"/>
    <col min="9988" max="9988" width="8.28515625" style="3" customWidth="1"/>
    <col min="9989" max="9989" width="5.85546875" style="3" customWidth="1"/>
    <col min="9990" max="9990" width="7.140625" style="3" customWidth="1"/>
    <col min="9991" max="9991" width="6.7109375" style="3" customWidth="1"/>
    <col min="9992" max="9992" width="1.7109375" style="3" customWidth="1"/>
    <col min="9993" max="9993" width="8.7109375" style="3" customWidth="1"/>
    <col min="9994" max="9994" width="7.42578125" style="3" customWidth="1"/>
    <col min="9995" max="9995" width="8.5703125" style="3" customWidth="1"/>
    <col min="9996" max="9996" width="12.28515625" style="3" customWidth="1"/>
    <col min="9997" max="9997" width="7.85546875" style="3" customWidth="1"/>
    <col min="9998" max="9998" width="8.42578125" style="3" customWidth="1"/>
    <col min="9999" max="9999" width="66.28515625" style="3" customWidth="1"/>
    <col min="10000" max="10007" width="0" style="3" hidden="1" customWidth="1"/>
    <col min="10008" max="10008" width="3.7109375" style="3" customWidth="1"/>
    <col min="10009" max="10240" width="9.140625" style="3"/>
    <col min="10241" max="10241" width="3.28515625" style="3" customWidth="1"/>
    <col min="10242" max="10242" width="6.7109375" style="3" customWidth="1"/>
    <col min="10243" max="10243" width="8.5703125" style="3" customWidth="1"/>
    <col min="10244" max="10244" width="8.28515625" style="3" customWidth="1"/>
    <col min="10245" max="10245" width="5.85546875" style="3" customWidth="1"/>
    <col min="10246" max="10246" width="7.140625" style="3" customWidth="1"/>
    <col min="10247" max="10247" width="6.7109375" style="3" customWidth="1"/>
    <col min="10248" max="10248" width="1.7109375" style="3" customWidth="1"/>
    <col min="10249" max="10249" width="8.7109375" style="3" customWidth="1"/>
    <col min="10250" max="10250" width="7.42578125" style="3" customWidth="1"/>
    <col min="10251" max="10251" width="8.5703125" style="3" customWidth="1"/>
    <col min="10252" max="10252" width="12.28515625" style="3" customWidth="1"/>
    <col min="10253" max="10253" width="7.85546875" style="3" customWidth="1"/>
    <col min="10254" max="10254" width="8.42578125" style="3" customWidth="1"/>
    <col min="10255" max="10255" width="66.28515625" style="3" customWidth="1"/>
    <col min="10256" max="10263" width="0" style="3" hidden="1" customWidth="1"/>
    <col min="10264" max="10264" width="3.7109375" style="3" customWidth="1"/>
    <col min="10265" max="10496" width="9.140625" style="3"/>
    <col min="10497" max="10497" width="3.28515625" style="3" customWidth="1"/>
    <col min="10498" max="10498" width="6.7109375" style="3" customWidth="1"/>
    <col min="10499" max="10499" width="8.5703125" style="3" customWidth="1"/>
    <col min="10500" max="10500" width="8.28515625" style="3" customWidth="1"/>
    <col min="10501" max="10501" width="5.85546875" style="3" customWidth="1"/>
    <col min="10502" max="10502" width="7.140625" style="3" customWidth="1"/>
    <col min="10503" max="10503" width="6.7109375" style="3" customWidth="1"/>
    <col min="10504" max="10504" width="1.7109375" style="3" customWidth="1"/>
    <col min="10505" max="10505" width="8.7109375" style="3" customWidth="1"/>
    <col min="10506" max="10506" width="7.42578125" style="3" customWidth="1"/>
    <col min="10507" max="10507" width="8.5703125" style="3" customWidth="1"/>
    <col min="10508" max="10508" width="12.28515625" style="3" customWidth="1"/>
    <col min="10509" max="10509" width="7.85546875" style="3" customWidth="1"/>
    <col min="10510" max="10510" width="8.42578125" style="3" customWidth="1"/>
    <col min="10511" max="10511" width="66.28515625" style="3" customWidth="1"/>
    <col min="10512" max="10519" width="0" style="3" hidden="1" customWidth="1"/>
    <col min="10520" max="10520" width="3.7109375" style="3" customWidth="1"/>
    <col min="10521" max="10752" width="9.140625" style="3"/>
    <col min="10753" max="10753" width="3.28515625" style="3" customWidth="1"/>
    <col min="10754" max="10754" width="6.7109375" style="3" customWidth="1"/>
    <col min="10755" max="10755" width="8.5703125" style="3" customWidth="1"/>
    <col min="10756" max="10756" width="8.28515625" style="3" customWidth="1"/>
    <col min="10757" max="10757" width="5.85546875" style="3" customWidth="1"/>
    <col min="10758" max="10758" width="7.140625" style="3" customWidth="1"/>
    <col min="10759" max="10759" width="6.7109375" style="3" customWidth="1"/>
    <col min="10760" max="10760" width="1.7109375" style="3" customWidth="1"/>
    <col min="10761" max="10761" width="8.7109375" style="3" customWidth="1"/>
    <col min="10762" max="10762" width="7.42578125" style="3" customWidth="1"/>
    <col min="10763" max="10763" width="8.5703125" style="3" customWidth="1"/>
    <col min="10764" max="10764" width="12.28515625" style="3" customWidth="1"/>
    <col min="10765" max="10765" width="7.85546875" style="3" customWidth="1"/>
    <col min="10766" max="10766" width="8.42578125" style="3" customWidth="1"/>
    <col min="10767" max="10767" width="66.28515625" style="3" customWidth="1"/>
    <col min="10768" max="10775" width="0" style="3" hidden="1" customWidth="1"/>
    <col min="10776" max="10776" width="3.7109375" style="3" customWidth="1"/>
    <col min="10777" max="11008" width="9.140625" style="3"/>
    <col min="11009" max="11009" width="3.28515625" style="3" customWidth="1"/>
    <col min="11010" max="11010" width="6.7109375" style="3" customWidth="1"/>
    <col min="11011" max="11011" width="8.5703125" style="3" customWidth="1"/>
    <col min="11012" max="11012" width="8.28515625" style="3" customWidth="1"/>
    <col min="11013" max="11013" width="5.85546875" style="3" customWidth="1"/>
    <col min="11014" max="11014" width="7.140625" style="3" customWidth="1"/>
    <col min="11015" max="11015" width="6.7109375" style="3" customWidth="1"/>
    <col min="11016" max="11016" width="1.7109375" style="3" customWidth="1"/>
    <col min="11017" max="11017" width="8.7109375" style="3" customWidth="1"/>
    <col min="11018" max="11018" width="7.42578125" style="3" customWidth="1"/>
    <col min="11019" max="11019" width="8.5703125" style="3" customWidth="1"/>
    <col min="11020" max="11020" width="12.28515625" style="3" customWidth="1"/>
    <col min="11021" max="11021" width="7.85546875" style="3" customWidth="1"/>
    <col min="11022" max="11022" width="8.42578125" style="3" customWidth="1"/>
    <col min="11023" max="11023" width="66.28515625" style="3" customWidth="1"/>
    <col min="11024" max="11031" width="0" style="3" hidden="1" customWidth="1"/>
    <col min="11032" max="11032" width="3.7109375" style="3" customWidth="1"/>
    <col min="11033" max="11264" width="9.140625" style="3"/>
    <col min="11265" max="11265" width="3.28515625" style="3" customWidth="1"/>
    <col min="11266" max="11266" width="6.7109375" style="3" customWidth="1"/>
    <col min="11267" max="11267" width="8.5703125" style="3" customWidth="1"/>
    <col min="11268" max="11268" width="8.28515625" style="3" customWidth="1"/>
    <col min="11269" max="11269" width="5.85546875" style="3" customWidth="1"/>
    <col min="11270" max="11270" width="7.140625" style="3" customWidth="1"/>
    <col min="11271" max="11271" width="6.7109375" style="3" customWidth="1"/>
    <col min="11272" max="11272" width="1.7109375" style="3" customWidth="1"/>
    <col min="11273" max="11273" width="8.7109375" style="3" customWidth="1"/>
    <col min="11274" max="11274" width="7.42578125" style="3" customWidth="1"/>
    <col min="11275" max="11275" width="8.5703125" style="3" customWidth="1"/>
    <col min="11276" max="11276" width="12.28515625" style="3" customWidth="1"/>
    <col min="11277" max="11277" width="7.85546875" style="3" customWidth="1"/>
    <col min="11278" max="11278" width="8.42578125" style="3" customWidth="1"/>
    <col min="11279" max="11279" width="66.28515625" style="3" customWidth="1"/>
    <col min="11280" max="11287" width="0" style="3" hidden="1" customWidth="1"/>
    <col min="11288" max="11288" width="3.7109375" style="3" customWidth="1"/>
    <col min="11289" max="11520" width="9.140625" style="3"/>
    <col min="11521" max="11521" width="3.28515625" style="3" customWidth="1"/>
    <col min="11522" max="11522" width="6.7109375" style="3" customWidth="1"/>
    <col min="11523" max="11523" width="8.5703125" style="3" customWidth="1"/>
    <col min="11524" max="11524" width="8.28515625" style="3" customWidth="1"/>
    <col min="11525" max="11525" width="5.85546875" style="3" customWidth="1"/>
    <col min="11526" max="11526" width="7.140625" style="3" customWidth="1"/>
    <col min="11527" max="11527" width="6.7109375" style="3" customWidth="1"/>
    <col min="11528" max="11528" width="1.7109375" style="3" customWidth="1"/>
    <col min="11529" max="11529" width="8.7109375" style="3" customWidth="1"/>
    <col min="11530" max="11530" width="7.42578125" style="3" customWidth="1"/>
    <col min="11531" max="11531" width="8.5703125" style="3" customWidth="1"/>
    <col min="11532" max="11532" width="12.28515625" style="3" customWidth="1"/>
    <col min="11533" max="11533" width="7.85546875" style="3" customWidth="1"/>
    <col min="11534" max="11534" width="8.42578125" style="3" customWidth="1"/>
    <col min="11535" max="11535" width="66.28515625" style="3" customWidth="1"/>
    <col min="11536" max="11543" width="0" style="3" hidden="1" customWidth="1"/>
    <col min="11544" max="11544" width="3.7109375" style="3" customWidth="1"/>
    <col min="11545" max="11776" width="9.140625" style="3"/>
    <col min="11777" max="11777" width="3.28515625" style="3" customWidth="1"/>
    <col min="11778" max="11778" width="6.7109375" style="3" customWidth="1"/>
    <col min="11779" max="11779" width="8.5703125" style="3" customWidth="1"/>
    <col min="11780" max="11780" width="8.28515625" style="3" customWidth="1"/>
    <col min="11781" max="11781" width="5.85546875" style="3" customWidth="1"/>
    <col min="11782" max="11782" width="7.140625" style="3" customWidth="1"/>
    <col min="11783" max="11783" width="6.7109375" style="3" customWidth="1"/>
    <col min="11784" max="11784" width="1.7109375" style="3" customWidth="1"/>
    <col min="11785" max="11785" width="8.7109375" style="3" customWidth="1"/>
    <col min="11786" max="11786" width="7.42578125" style="3" customWidth="1"/>
    <col min="11787" max="11787" width="8.5703125" style="3" customWidth="1"/>
    <col min="11788" max="11788" width="12.28515625" style="3" customWidth="1"/>
    <col min="11789" max="11789" width="7.85546875" style="3" customWidth="1"/>
    <col min="11790" max="11790" width="8.42578125" style="3" customWidth="1"/>
    <col min="11791" max="11791" width="66.28515625" style="3" customWidth="1"/>
    <col min="11792" max="11799" width="0" style="3" hidden="1" customWidth="1"/>
    <col min="11800" max="11800" width="3.7109375" style="3" customWidth="1"/>
    <col min="11801" max="12032" width="9.140625" style="3"/>
    <col min="12033" max="12033" width="3.28515625" style="3" customWidth="1"/>
    <col min="12034" max="12034" width="6.7109375" style="3" customWidth="1"/>
    <col min="12035" max="12035" width="8.5703125" style="3" customWidth="1"/>
    <col min="12036" max="12036" width="8.28515625" style="3" customWidth="1"/>
    <col min="12037" max="12037" width="5.85546875" style="3" customWidth="1"/>
    <col min="12038" max="12038" width="7.140625" style="3" customWidth="1"/>
    <col min="12039" max="12039" width="6.7109375" style="3" customWidth="1"/>
    <col min="12040" max="12040" width="1.7109375" style="3" customWidth="1"/>
    <col min="12041" max="12041" width="8.7109375" style="3" customWidth="1"/>
    <col min="12042" max="12042" width="7.42578125" style="3" customWidth="1"/>
    <col min="12043" max="12043" width="8.5703125" style="3" customWidth="1"/>
    <col min="12044" max="12044" width="12.28515625" style="3" customWidth="1"/>
    <col min="12045" max="12045" width="7.85546875" style="3" customWidth="1"/>
    <col min="12046" max="12046" width="8.42578125" style="3" customWidth="1"/>
    <col min="12047" max="12047" width="66.28515625" style="3" customWidth="1"/>
    <col min="12048" max="12055" width="0" style="3" hidden="1" customWidth="1"/>
    <col min="12056" max="12056" width="3.7109375" style="3" customWidth="1"/>
    <col min="12057" max="12288" width="9.140625" style="3"/>
    <col min="12289" max="12289" width="3.28515625" style="3" customWidth="1"/>
    <col min="12290" max="12290" width="6.7109375" style="3" customWidth="1"/>
    <col min="12291" max="12291" width="8.5703125" style="3" customWidth="1"/>
    <col min="12292" max="12292" width="8.28515625" style="3" customWidth="1"/>
    <col min="12293" max="12293" width="5.85546875" style="3" customWidth="1"/>
    <col min="12294" max="12294" width="7.140625" style="3" customWidth="1"/>
    <col min="12295" max="12295" width="6.7109375" style="3" customWidth="1"/>
    <col min="12296" max="12296" width="1.7109375" style="3" customWidth="1"/>
    <col min="12297" max="12297" width="8.7109375" style="3" customWidth="1"/>
    <col min="12298" max="12298" width="7.42578125" style="3" customWidth="1"/>
    <col min="12299" max="12299" width="8.5703125" style="3" customWidth="1"/>
    <col min="12300" max="12300" width="12.28515625" style="3" customWidth="1"/>
    <col min="12301" max="12301" width="7.85546875" style="3" customWidth="1"/>
    <col min="12302" max="12302" width="8.42578125" style="3" customWidth="1"/>
    <col min="12303" max="12303" width="66.28515625" style="3" customWidth="1"/>
    <col min="12304" max="12311" width="0" style="3" hidden="1" customWidth="1"/>
    <col min="12312" max="12312" width="3.7109375" style="3" customWidth="1"/>
    <col min="12313" max="12544" width="9.140625" style="3"/>
    <col min="12545" max="12545" width="3.28515625" style="3" customWidth="1"/>
    <col min="12546" max="12546" width="6.7109375" style="3" customWidth="1"/>
    <col min="12547" max="12547" width="8.5703125" style="3" customWidth="1"/>
    <col min="12548" max="12548" width="8.28515625" style="3" customWidth="1"/>
    <col min="12549" max="12549" width="5.85546875" style="3" customWidth="1"/>
    <col min="12550" max="12550" width="7.140625" style="3" customWidth="1"/>
    <col min="12551" max="12551" width="6.7109375" style="3" customWidth="1"/>
    <col min="12552" max="12552" width="1.7109375" style="3" customWidth="1"/>
    <col min="12553" max="12553" width="8.7109375" style="3" customWidth="1"/>
    <col min="12554" max="12554" width="7.42578125" style="3" customWidth="1"/>
    <col min="12555" max="12555" width="8.5703125" style="3" customWidth="1"/>
    <col min="12556" max="12556" width="12.28515625" style="3" customWidth="1"/>
    <col min="12557" max="12557" width="7.85546875" style="3" customWidth="1"/>
    <col min="12558" max="12558" width="8.42578125" style="3" customWidth="1"/>
    <col min="12559" max="12559" width="66.28515625" style="3" customWidth="1"/>
    <col min="12560" max="12567" width="0" style="3" hidden="1" customWidth="1"/>
    <col min="12568" max="12568" width="3.7109375" style="3" customWidth="1"/>
    <col min="12569" max="12800" width="9.140625" style="3"/>
    <col min="12801" max="12801" width="3.28515625" style="3" customWidth="1"/>
    <col min="12802" max="12802" width="6.7109375" style="3" customWidth="1"/>
    <col min="12803" max="12803" width="8.5703125" style="3" customWidth="1"/>
    <col min="12804" max="12804" width="8.28515625" style="3" customWidth="1"/>
    <col min="12805" max="12805" width="5.85546875" style="3" customWidth="1"/>
    <col min="12806" max="12806" width="7.140625" style="3" customWidth="1"/>
    <col min="12807" max="12807" width="6.7109375" style="3" customWidth="1"/>
    <col min="12808" max="12808" width="1.7109375" style="3" customWidth="1"/>
    <col min="12809" max="12809" width="8.7109375" style="3" customWidth="1"/>
    <col min="12810" max="12810" width="7.42578125" style="3" customWidth="1"/>
    <col min="12811" max="12811" width="8.5703125" style="3" customWidth="1"/>
    <col min="12812" max="12812" width="12.28515625" style="3" customWidth="1"/>
    <col min="12813" max="12813" width="7.85546875" style="3" customWidth="1"/>
    <col min="12814" max="12814" width="8.42578125" style="3" customWidth="1"/>
    <col min="12815" max="12815" width="66.28515625" style="3" customWidth="1"/>
    <col min="12816" max="12823" width="0" style="3" hidden="1" customWidth="1"/>
    <col min="12824" max="12824" width="3.7109375" style="3" customWidth="1"/>
    <col min="12825" max="13056" width="9.140625" style="3"/>
    <col min="13057" max="13057" width="3.28515625" style="3" customWidth="1"/>
    <col min="13058" max="13058" width="6.7109375" style="3" customWidth="1"/>
    <col min="13059" max="13059" width="8.5703125" style="3" customWidth="1"/>
    <col min="13060" max="13060" width="8.28515625" style="3" customWidth="1"/>
    <col min="13061" max="13061" width="5.85546875" style="3" customWidth="1"/>
    <col min="13062" max="13062" width="7.140625" style="3" customWidth="1"/>
    <col min="13063" max="13063" width="6.7109375" style="3" customWidth="1"/>
    <col min="13064" max="13064" width="1.7109375" style="3" customWidth="1"/>
    <col min="13065" max="13065" width="8.7109375" style="3" customWidth="1"/>
    <col min="13066" max="13066" width="7.42578125" style="3" customWidth="1"/>
    <col min="13067" max="13067" width="8.5703125" style="3" customWidth="1"/>
    <col min="13068" max="13068" width="12.28515625" style="3" customWidth="1"/>
    <col min="13069" max="13069" width="7.85546875" style="3" customWidth="1"/>
    <col min="13070" max="13070" width="8.42578125" style="3" customWidth="1"/>
    <col min="13071" max="13071" width="66.28515625" style="3" customWidth="1"/>
    <col min="13072" max="13079" width="0" style="3" hidden="1" customWidth="1"/>
    <col min="13080" max="13080" width="3.7109375" style="3" customWidth="1"/>
    <col min="13081" max="13312" width="9.140625" style="3"/>
    <col min="13313" max="13313" width="3.28515625" style="3" customWidth="1"/>
    <col min="13314" max="13314" width="6.7109375" style="3" customWidth="1"/>
    <col min="13315" max="13315" width="8.5703125" style="3" customWidth="1"/>
    <col min="13316" max="13316" width="8.28515625" style="3" customWidth="1"/>
    <col min="13317" max="13317" width="5.85546875" style="3" customWidth="1"/>
    <col min="13318" max="13318" width="7.140625" style="3" customWidth="1"/>
    <col min="13319" max="13319" width="6.7109375" style="3" customWidth="1"/>
    <col min="13320" max="13320" width="1.7109375" style="3" customWidth="1"/>
    <col min="13321" max="13321" width="8.7109375" style="3" customWidth="1"/>
    <col min="13322" max="13322" width="7.42578125" style="3" customWidth="1"/>
    <col min="13323" max="13323" width="8.5703125" style="3" customWidth="1"/>
    <col min="13324" max="13324" width="12.28515625" style="3" customWidth="1"/>
    <col min="13325" max="13325" width="7.85546875" style="3" customWidth="1"/>
    <col min="13326" max="13326" width="8.42578125" style="3" customWidth="1"/>
    <col min="13327" max="13327" width="66.28515625" style="3" customWidth="1"/>
    <col min="13328" max="13335" width="0" style="3" hidden="1" customWidth="1"/>
    <col min="13336" max="13336" width="3.7109375" style="3" customWidth="1"/>
    <col min="13337" max="13568" width="9.140625" style="3"/>
    <col min="13569" max="13569" width="3.28515625" style="3" customWidth="1"/>
    <col min="13570" max="13570" width="6.7109375" style="3" customWidth="1"/>
    <col min="13571" max="13571" width="8.5703125" style="3" customWidth="1"/>
    <col min="13572" max="13572" width="8.28515625" style="3" customWidth="1"/>
    <col min="13573" max="13573" width="5.85546875" style="3" customWidth="1"/>
    <col min="13574" max="13574" width="7.140625" style="3" customWidth="1"/>
    <col min="13575" max="13575" width="6.7109375" style="3" customWidth="1"/>
    <col min="13576" max="13576" width="1.7109375" style="3" customWidth="1"/>
    <col min="13577" max="13577" width="8.7109375" style="3" customWidth="1"/>
    <col min="13578" max="13578" width="7.42578125" style="3" customWidth="1"/>
    <col min="13579" max="13579" width="8.5703125" style="3" customWidth="1"/>
    <col min="13580" max="13580" width="12.28515625" style="3" customWidth="1"/>
    <col min="13581" max="13581" width="7.85546875" style="3" customWidth="1"/>
    <col min="13582" max="13582" width="8.42578125" style="3" customWidth="1"/>
    <col min="13583" max="13583" width="66.28515625" style="3" customWidth="1"/>
    <col min="13584" max="13591" width="0" style="3" hidden="1" customWidth="1"/>
    <col min="13592" max="13592" width="3.7109375" style="3" customWidth="1"/>
    <col min="13593" max="13824" width="9.140625" style="3"/>
    <col min="13825" max="13825" width="3.28515625" style="3" customWidth="1"/>
    <col min="13826" max="13826" width="6.7109375" style="3" customWidth="1"/>
    <col min="13827" max="13827" width="8.5703125" style="3" customWidth="1"/>
    <col min="13828" max="13828" width="8.28515625" style="3" customWidth="1"/>
    <col min="13829" max="13829" width="5.85546875" style="3" customWidth="1"/>
    <col min="13830" max="13830" width="7.140625" style="3" customWidth="1"/>
    <col min="13831" max="13831" width="6.7109375" style="3" customWidth="1"/>
    <col min="13832" max="13832" width="1.7109375" style="3" customWidth="1"/>
    <col min="13833" max="13833" width="8.7109375" style="3" customWidth="1"/>
    <col min="13834" max="13834" width="7.42578125" style="3" customWidth="1"/>
    <col min="13835" max="13835" width="8.5703125" style="3" customWidth="1"/>
    <col min="13836" max="13836" width="12.28515625" style="3" customWidth="1"/>
    <col min="13837" max="13837" width="7.85546875" style="3" customWidth="1"/>
    <col min="13838" max="13838" width="8.42578125" style="3" customWidth="1"/>
    <col min="13839" max="13839" width="66.28515625" style="3" customWidth="1"/>
    <col min="13840" max="13847" width="0" style="3" hidden="1" customWidth="1"/>
    <col min="13848" max="13848" width="3.7109375" style="3" customWidth="1"/>
    <col min="13849" max="14080" width="9.140625" style="3"/>
    <col min="14081" max="14081" width="3.28515625" style="3" customWidth="1"/>
    <col min="14082" max="14082" width="6.7109375" style="3" customWidth="1"/>
    <col min="14083" max="14083" width="8.5703125" style="3" customWidth="1"/>
    <col min="14084" max="14084" width="8.28515625" style="3" customWidth="1"/>
    <col min="14085" max="14085" width="5.85546875" style="3" customWidth="1"/>
    <col min="14086" max="14086" width="7.140625" style="3" customWidth="1"/>
    <col min="14087" max="14087" width="6.7109375" style="3" customWidth="1"/>
    <col min="14088" max="14088" width="1.7109375" style="3" customWidth="1"/>
    <col min="14089" max="14089" width="8.7109375" style="3" customWidth="1"/>
    <col min="14090" max="14090" width="7.42578125" style="3" customWidth="1"/>
    <col min="14091" max="14091" width="8.5703125" style="3" customWidth="1"/>
    <col min="14092" max="14092" width="12.28515625" style="3" customWidth="1"/>
    <col min="14093" max="14093" width="7.85546875" style="3" customWidth="1"/>
    <col min="14094" max="14094" width="8.42578125" style="3" customWidth="1"/>
    <col min="14095" max="14095" width="66.28515625" style="3" customWidth="1"/>
    <col min="14096" max="14103" width="0" style="3" hidden="1" customWidth="1"/>
    <col min="14104" max="14104" width="3.7109375" style="3" customWidth="1"/>
    <col min="14105" max="14336" width="9.140625" style="3"/>
    <col min="14337" max="14337" width="3.28515625" style="3" customWidth="1"/>
    <col min="14338" max="14338" width="6.7109375" style="3" customWidth="1"/>
    <col min="14339" max="14339" width="8.5703125" style="3" customWidth="1"/>
    <col min="14340" max="14340" width="8.28515625" style="3" customWidth="1"/>
    <col min="14341" max="14341" width="5.85546875" style="3" customWidth="1"/>
    <col min="14342" max="14342" width="7.140625" style="3" customWidth="1"/>
    <col min="14343" max="14343" width="6.7109375" style="3" customWidth="1"/>
    <col min="14344" max="14344" width="1.7109375" style="3" customWidth="1"/>
    <col min="14345" max="14345" width="8.7109375" style="3" customWidth="1"/>
    <col min="14346" max="14346" width="7.42578125" style="3" customWidth="1"/>
    <col min="14347" max="14347" width="8.5703125" style="3" customWidth="1"/>
    <col min="14348" max="14348" width="12.28515625" style="3" customWidth="1"/>
    <col min="14349" max="14349" width="7.85546875" style="3" customWidth="1"/>
    <col min="14350" max="14350" width="8.42578125" style="3" customWidth="1"/>
    <col min="14351" max="14351" width="66.28515625" style="3" customWidth="1"/>
    <col min="14352" max="14359" width="0" style="3" hidden="1" customWidth="1"/>
    <col min="14360" max="14360" width="3.7109375" style="3" customWidth="1"/>
    <col min="14361" max="14592" width="9.140625" style="3"/>
    <col min="14593" max="14593" width="3.28515625" style="3" customWidth="1"/>
    <col min="14594" max="14594" width="6.7109375" style="3" customWidth="1"/>
    <col min="14595" max="14595" width="8.5703125" style="3" customWidth="1"/>
    <col min="14596" max="14596" width="8.28515625" style="3" customWidth="1"/>
    <col min="14597" max="14597" width="5.85546875" style="3" customWidth="1"/>
    <col min="14598" max="14598" width="7.140625" style="3" customWidth="1"/>
    <col min="14599" max="14599" width="6.7109375" style="3" customWidth="1"/>
    <col min="14600" max="14600" width="1.7109375" style="3" customWidth="1"/>
    <col min="14601" max="14601" width="8.7109375" style="3" customWidth="1"/>
    <col min="14602" max="14602" width="7.42578125" style="3" customWidth="1"/>
    <col min="14603" max="14603" width="8.5703125" style="3" customWidth="1"/>
    <col min="14604" max="14604" width="12.28515625" style="3" customWidth="1"/>
    <col min="14605" max="14605" width="7.85546875" style="3" customWidth="1"/>
    <col min="14606" max="14606" width="8.42578125" style="3" customWidth="1"/>
    <col min="14607" max="14607" width="66.28515625" style="3" customWidth="1"/>
    <col min="14608" max="14615" width="0" style="3" hidden="1" customWidth="1"/>
    <col min="14616" max="14616" width="3.7109375" style="3" customWidth="1"/>
    <col min="14617" max="14848" width="9.140625" style="3"/>
    <col min="14849" max="14849" width="3.28515625" style="3" customWidth="1"/>
    <col min="14850" max="14850" width="6.7109375" style="3" customWidth="1"/>
    <col min="14851" max="14851" width="8.5703125" style="3" customWidth="1"/>
    <col min="14852" max="14852" width="8.28515625" style="3" customWidth="1"/>
    <col min="14853" max="14853" width="5.85546875" style="3" customWidth="1"/>
    <col min="14854" max="14854" width="7.140625" style="3" customWidth="1"/>
    <col min="14855" max="14855" width="6.7109375" style="3" customWidth="1"/>
    <col min="14856" max="14856" width="1.7109375" style="3" customWidth="1"/>
    <col min="14857" max="14857" width="8.7109375" style="3" customWidth="1"/>
    <col min="14858" max="14858" width="7.42578125" style="3" customWidth="1"/>
    <col min="14859" max="14859" width="8.5703125" style="3" customWidth="1"/>
    <col min="14860" max="14860" width="12.28515625" style="3" customWidth="1"/>
    <col min="14861" max="14861" width="7.85546875" style="3" customWidth="1"/>
    <col min="14862" max="14862" width="8.42578125" style="3" customWidth="1"/>
    <col min="14863" max="14863" width="66.28515625" style="3" customWidth="1"/>
    <col min="14864" max="14871" width="0" style="3" hidden="1" customWidth="1"/>
    <col min="14872" max="14872" width="3.7109375" style="3" customWidth="1"/>
    <col min="14873" max="15104" width="9.140625" style="3"/>
    <col min="15105" max="15105" width="3.28515625" style="3" customWidth="1"/>
    <col min="15106" max="15106" width="6.7109375" style="3" customWidth="1"/>
    <col min="15107" max="15107" width="8.5703125" style="3" customWidth="1"/>
    <col min="15108" max="15108" width="8.28515625" style="3" customWidth="1"/>
    <col min="15109" max="15109" width="5.85546875" style="3" customWidth="1"/>
    <col min="15110" max="15110" width="7.140625" style="3" customWidth="1"/>
    <col min="15111" max="15111" width="6.7109375" style="3" customWidth="1"/>
    <col min="15112" max="15112" width="1.7109375" style="3" customWidth="1"/>
    <col min="15113" max="15113" width="8.7109375" style="3" customWidth="1"/>
    <col min="15114" max="15114" width="7.42578125" style="3" customWidth="1"/>
    <col min="15115" max="15115" width="8.5703125" style="3" customWidth="1"/>
    <col min="15116" max="15116" width="12.28515625" style="3" customWidth="1"/>
    <col min="15117" max="15117" width="7.85546875" style="3" customWidth="1"/>
    <col min="15118" max="15118" width="8.42578125" style="3" customWidth="1"/>
    <col min="15119" max="15119" width="66.28515625" style="3" customWidth="1"/>
    <col min="15120" max="15127" width="0" style="3" hidden="1" customWidth="1"/>
    <col min="15128" max="15128" width="3.7109375" style="3" customWidth="1"/>
    <col min="15129" max="15360" width="9.140625" style="3"/>
    <col min="15361" max="15361" width="3.28515625" style="3" customWidth="1"/>
    <col min="15362" max="15362" width="6.7109375" style="3" customWidth="1"/>
    <col min="15363" max="15363" width="8.5703125" style="3" customWidth="1"/>
    <col min="15364" max="15364" width="8.28515625" style="3" customWidth="1"/>
    <col min="15365" max="15365" width="5.85546875" style="3" customWidth="1"/>
    <col min="15366" max="15366" width="7.140625" style="3" customWidth="1"/>
    <col min="15367" max="15367" width="6.7109375" style="3" customWidth="1"/>
    <col min="15368" max="15368" width="1.7109375" style="3" customWidth="1"/>
    <col min="15369" max="15369" width="8.7109375" style="3" customWidth="1"/>
    <col min="15370" max="15370" width="7.42578125" style="3" customWidth="1"/>
    <col min="15371" max="15371" width="8.5703125" style="3" customWidth="1"/>
    <col min="15372" max="15372" width="12.28515625" style="3" customWidth="1"/>
    <col min="15373" max="15373" width="7.85546875" style="3" customWidth="1"/>
    <col min="15374" max="15374" width="8.42578125" style="3" customWidth="1"/>
    <col min="15375" max="15375" width="66.28515625" style="3" customWidth="1"/>
    <col min="15376" max="15383" width="0" style="3" hidden="1" customWidth="1"/>
    <col min="15384" max="15384" width="3.7109375" style="3" customWidth="1"/>
    <col min="15385" max="15616" width="9.140625" style="3"/>
    <col min="15617" max="15617" width="3.28515625" style="3" customWidth="1"/>
    <col min="15618" max="15618" width="6.7109375" style="3" customWidth="1"/>
    <col min="15619" max="15619" width="8.5703125" style="3" customWidth="1"/>
    <col min="15620" max="15620" width="8.28515625" style="3" customWidth="1"/>
    <col min="15621" max="15621" width="5.85546875" style="3" customWidth="1"/>
    <col min="15622" max="15622" width="7.140625" style="3" customWidth="1"/>
    <col min="15623" max="15623" width="6.7109375" style="3" customWidth="1"/>
    <col min="15624" max="15624" width="1.7109375" style="3" customWidth="1"/>
    <col min="15625" max="15625" width="8.7109375" style="3" customWidth="1"/>
    <col min="15626" max="15626" width="7.42578125" style="3" customWidth="1"/>
    <col min="15627" max="15627" width="8.5703125" style="3" customWidth="1"/>
    <col min="15628" max="15628" width="12.28515625" style="3" customWidth="1"/>
    <col min="15629" max="15629" width="7.85546875" style="3" customWidth="1"/>
    <col min="15630" max="15630" width="8.42578125" style="3" customWidth="1"/>
    <col min="15631" max="15631" width="66.28515625" style="3" customWidth="1"/>
    <col min="15632" max="15639" width="0" style="3" hidden="1" customWidth="1"/>
    <col min="15640" max="15640" width="3.7109375" style="3" customWidth="1"/>
    <col min="15641" max="15872" width="9.140625" style="3"/>
    <col min="15873" max="15873" width="3.28515625" style="3" customWidth="1"/>
    <col min="15874" max="15874" width="6.7109375" style="3" customWidth="1"/>
    <col min="15875" max="15875" width="8.5703125" style="3" customWidth="1"/>
    <col min="15876" max="15876" width="8.28515625" style="3" customWidth="1"/>
    <col min="15877" max="15877" width="5.85546875" style="3" customWidth="1"/>
    <col min="15878" max="15878" width="7.140625" style="3" customWidth="1"/>
    <col min="15879" max="15879" width="6.7109375" style="3" customWidth="1"/>
    <col min="15880" max="15880" width="1.7109375" style="3" customWidth="1"/>
    <col min="15881" max="15881" width="8.7109375" style="3" customWidth="1"/>
    <col min="15882" max="15882" width="7.42578125" style="3" customWidth="1"/>
    <col min="15883" max="15883" width="8.5703125" style="3" customWidth="1"/>
    <col min="15884" max="15884" width="12.28515625" style="3" customWidth="1"/>
    <col min="15885" max="15885" width="7.85546875" style="3" customWidth="1"/>
    <col min="15886" max="15886" width="8.42578125" style="3" customWidth="1"/>
    <col min="15887" max="15887" width="66.28515625" style="3" customWidth="1"/>
    <col min="15888" max="15895" width="0" style="3" hidden="1" customWidth="1"/>
    <col min="15896" max="15896" width="3.7109375" style="3" customWidth="1"/>
    <col min="15897" max="16128" width="9.140625" style="3"/>
    <col min="16129" max="16129" width="3.28515625" style="3" customWidth="1"/>
    <col min="16130" max="16130" width="6.7109375" style="3" customWidth="1"/>
    <col min="16131" max="16131" width="8.5703125" style="3" customWidth="1"/>
    <col min="16132" max="16132" width="8.28515625" style="3" customWidth="1"/>
    <col min="16133" max="16133" width="5.85546875" style="3" customWidth="1"/>
    <col min="16134" max="16134" width="7.140625" style="3" customWidth="1"/>
    <col min="16135" max="16135" width="6.7109375" style="3" customWidth="1"/>
    <col min="16136" max="16136" width="1.7109375" style="3" customWidth="1"/>
    <col min="16137" max="16137" width="8.7109375" style="3" customWidth="1"/>
    <col min="16138" max="16138" width="7.42578125" style="3" customWidth="1"/>
    <col min="16139" max="16139" width="8.5703125" style="3" customWidth="1"/>
    <col min="16140" max="16140" width="12.28515625" style="3" customWidth="1"/>
    <col min="16141" max="16141" width="7.85546875" style="3" customWidth="1"/>
    <col min="16142" max="16142" width="8.42578125" style="3" customWidth="1"/>
    <col min="16143" max="16143" width="66.28515625" style="3" customWidth="1"/>
    <col min="16144" max="16151" width="0" style="3" hidden="1" customWidth="1"/>
    <col min="16152" max="16152" width="3.7109375" style="3" customWidth="1"/>
    <col min="16153" max="16384" width="9.140625" style="3"/>
  </cols>
  <sheetData>
    <row r="1" spans="1:15" ht="12.75" customHeight="1" x14ac:dyDescent="0.25">
      <c r="A1" s="1"/>
      <c r="B1" s="2"/>
      <c r="C1" s="2"/>
      <c r="D1" s="2"/>
      <c r="E1" s="2"/>
      <c r="F1" s="2"/>
      <c r="G1" s="2"/>
      <c r="H1" s="2"/>
      <c r="I1" s="160"/>
      <c r="J1" s="160"/>
      <c r="K1" s="2"/>
      <c r="L1" s="161" t="s">
        <v>0</v>
      </c>
      <c r="M1" s="161"/>
      <c r="N1" s="161"/>
    </row>
    <row r="2" spans="1:15" ht="28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61" t="s">
        <v>1</v>
      </c>
      <c r="L2" s="161"/>
      <c r="M2" s="161"/>
      <c r="N2" s="161"/>
    </row>
    <row r="3" spans="1:15" ht="19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61" t="s">
        <v>2</v>
      </c>
      <c r="L3" s="161"/>
      <c r="M3" s="161"/>
      <c r="N3" s="161"/>
    </row>
    <row r="4" spans="1:15" ht="12.75" customHeight="1" x14ac:dyDescent="0.25">
      <c r="A4" s="162" t="s">
        <v>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5" ht="12.75" customHeight="1" x14ac:dyDescent="0.25">
      <c r="A5" s="162" t="s">
        <v>4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5" ht="15" customHeight="1" x14ac:dyDescent="0.25">
      <c r="A6" s="2"/>
      <c r="B6" s="2"/>
      <c r="C6" s="2"/>
      <c r="D6" s="2"/>
      <c r="E6" s="2"/>
      <c r="F6" s="4" t="s">
        <v>5</v>
      </c>
      <c r="G6" s="5" t="str">
        <f>[1]Баланс!O6</f>
        <v>январь</v>
      </c>
      <c r="H6" s="6" t="s">
        <v>6</v>
      </c>
      <c r="I6" s="6" t="str">
        <f>[1]Баланс!Q6</f>
        <v>декабрь</v>
      </c>
      <c r="J6" s="156">
        <f>[1]Баланс!K5</f>
        <v>44196</v>
      </c>
      <c r="K6" s="156"/>
      <c r="L6" s="2"/>
      <c r="M6" s="2"/>
      <c r="N6" s="2"/>
    </row>
    <row r="7" spans="1:15" s="9" customFormat="1" ht="11.2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8"/>
      <c r="L7" s="7"/>
      <c r="M7" s="7"/>
      <c r="N7" s="7"/>
    </row>
    <row r="8" spans="1:15" ht="12.95" customHeight="1" x14ac:dyDescent="0.2">
      <c r="A8" s="149" t="s">
        <v>7</v>
      </c>
      <c r="B8" s="150"/>
      <c r="C8" s="150"/>
      <c r="D8" s="151"/>
      <c r="E8" s="152" t="str">
        <f>[1]Баланс!D21</f>
        <v>ОАО "Хальч"</v>
      </c>
      <c r="F8" s="153"/>
      <c r="G8" s="153"/>
      <c r="H8" s="153"/>
      <c r="I8" s="153"/>
      <c r="J8" s="153"/>
      <c r="K8" s="153"/>
      <c r="L8" s="153"/>
      <c r="M8" s="153"/>
      <c r="N8" s="154"/>
    </row>
    <row r="9" spans="1:15" ht="12.95" customHeight="1" x14ac:dyDescent="0.2">
      <c r="A9" s="149" t="s">
        <v>8</v>
      </c>
      <c r="B9" s="150"/>
      <c r="C9" s="150"/>
      <c r="D9" s="151"/>
      <c r="E9" s="157">
        <f>[1]Баланс!D22</f>
        <v>400053193</v>
      </c>
      <c r="F9" s="158"/>
      <c r="G9" s="158"/>
      <c r="H9" s="158"/>
      <c r="I9" s="158"/>
      <c r="J9" s="158"/>
      <c r="K9" s="158"/>
      <c r="L9" s="158"/>
      <c r="M9" s="158"/>
      <c r="N9" s="159"/>
    </row>
    <row r="10" spans="1:15" ht="12.95" customHeight="1" x14ac:dyDescent="0.2">
      <c r="A10" s="149" t="s">
        <v>9</v>
      </c>
      <c r="B10" s="150"/>
      <c r="C10" s="150"/>
      <c r="D10" s="151"/>
      <c r="E10" s="152" t="str">
        <f>[1]Баланс!D23</f>
        <v>смешанное сельское хозяйство</v>
      </c>
      <c r="F10" s="153"/>
      <c r="G10" s="153"/>
      <c r="H10" s="153"/>
      <c r="I10" s="153"/>
      <c r="J10" s="153"/>
      <c r="K10" s="153"/>
      <c r="L10" s="153"/>
      <c r="M10" s="153"/>
      <c r="N10" s="154"/>
      <c r="O10" s="147"/>
    </row>
    <row r="11" spans="1:15" ht="12.95" customHeight="1" x14ac:dyDescent="0.2">
      <c r="A11" s="149" t="s">
        <v>10</v>
      </c>
      <c r="B11" s="150"/>
      <c r="C11" s="150"/>
      <c r="D11" s="151"/>
      <c r="E11" s="152" t="str">
        <f>[1]Баланс!D24</f>
        <v>государственная</v>
      </c>
      <c r="F11" s="153"/>
      <c r="G11" s="153"/>
      <c r="H11" s="153"/>
      <c r="I11" s="153"/>
      <c r="J11" s="153"/>
      <c r="K11" s="153"/>
      <c r="L11" s="153"/>
      <c r="M11" s="153"/>
      <c r="N11" s="154"/>
      <c r="O11" s="148"/>
    </row>
    <row r="12" spans="1:15" ht="12.95" customHeight="1" x14ac:dyDescent="0.2">
      <c r="A12" s="149" t="s">
        <v>11</v>
      </c>
      <c r="B12" s="150"/>
      <c r="C12" s="150"/>
      <c r="D12" s="151"/>
      <c r="E12" s="152" t="str">
        <f>[1]Баланс!D25</f>
        <v>Ветковский районный исполнительный комитет</v>
      </c>
      <c r="F12" s="153"/>
      <c r="G12" s="153"/>
      <c r="H12" s="153"/>
      <c r="I12" s="153"/>
      <c r="J12" s="153"/>
      <c r="K12" s="153"/>
      <c r="L12" s="153"/>
      <c r="M12" s="153"/>
      <c r="N12" s="154"/>
      <c r="O12" s="148"/>
    </row>
    <row r="13" spans="1:15" ht="12.95" customHeight="1" x14ac:dyDescent="0.2">
      <c r="A13" s="149" t="s">
        <v>12</v>
      </c>
      <c r="B13" s="150"/>
      <c r="C13" s="150"/>
      <c r="D13" s="151"/>
      <c r="E13" s="152" t="str">
        <f>[1]Баланс!D26</f>
        <v>тыс. руб.</v>
      </c>
      <c r="F13" s="153"/>
      <c r="G13" s="153"/>
      <c r="H13" s="153"/>
      <c r="I13" s="153"/>
      <c r="J13" s="153"/>
      <c r="K13" s="153"/>
      <c r="L13" s="153"/>
      <c r="M13" s="153"/>
      <c r="N13" s="154"/>
      <c r="O13" s="148"/>
    </row>
    <row r="14" spans="1:15" ht="12.95" customHeight="1" x14ac:dyDescent="0.2">
      <c r="A14" s="149" t="s">
        <v>13</v>
      </c>
      <c r="B14" s="150"/>
      <c r="C14" s="150"/>
      <c r="D14" s="151"/>
      <c r="E14" s="152" t="str">
        <f>[1]Баланс!D27</f>
        <v>Гомельская обл., Ветковский р-н , д. Хальч , пл. Победы , 1</v>
      </c>
      <c r="F14" s="153"/>
      <c r="G14" s="153"/>
      <c r="H14" s="153"/>
      <c r="I14" s="153"/>
      <c r="J14" s="153"/>
      <c r="K14" s="153"/>
      <c r="L14" s="153"/>
      <c r="M14" s="153"/>
      <c r="N14" s="154"/>
      <c r="O14" s="148"/>
    </row>
    <row r="15" spans="1:15" ht="9.9499999999999993" customHeight="1" x14ac:dyDescent="0.25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2"/>
      <c r="L15" s="2"/>
      <c r="M15" s="2"/>
      <c r="N15" s="2"/>
      <c r="O15" s="148"/>
    </row>
    <row r="16" spans="1:15" ht="69" customHeight="1" x14ac:dyDescent="0.25">
      <c r="A16" s="81" t="s">
        <v>14</v>
      </c>
      <c r="B16" s="82"/>
      <c r="C16" s="82"/>
      <c r="D16" s="83"/>
      <c r="E16" s="10" t="s">
        <v>15</v>
      </c>
      <c r="F16" s="10" t="s">
        <v>16</v>
      </c>
      <c r="G16" s="81" t="s">
        <v>17</v>
      </c>
      <c r="H16" s="83"/>
      <c r="I16" s="10" t="s">
        <v>18</v>
      </c>
      <c r="J16" s="10" t="s">
        <v>19</v>
      </c>
      <c r="K16" s="10" t="s">
        <v>20</v>
      </c>
      <c r="L16" s="10" t="s">
        <v>21</v>
      </c>
      <c r="M16" s="11" t="s">
        <v>22</v>
      </c>
      <c r="N16" s="12" t="s">
        <v>23</v>
      </c>
      <c r="O16" s="13"/>
    </row>
    <row r="17" spans="1:19" s="18" customFormat="1" ht="11.25" customHeight="1" x14ac:dyDescent="0.25">
      <c r="A17" s="71">
        <v>1</v>
      </c>
      <c r="B17" s="72"/>
      <c r="C17" s="72"/>
      <c r="D17" s="73"/>
      <c r="E17" s="14">
        <v>2</v>
      </c>
      <c r="F17" s="15">
        <v>3</v>
      </c>
      <c r="G17" s="71">
        <v>4</v>
      </c>
      <c r="H17" s="73"/>
      <c r="I17" s="15">
        <v>5</v>
      </c>
      <c r="J17" s="15">
        <v>6</v>
      </c>
      <c r="K17" s="16">
        <v>7</v>
      </c>
      <c r="L17" s="16" t="s">
        <v>24</v>
      </c>
      <c r="M17" s="16">
        <v>9</v>
      </c>
      <c r="N17" s="16">
        <v>10</v>
      </c>
      <c r="O17" s="138"/>
      <c r="P17" s="17"/>
      <c r="Q17" s="17"/>
      <c r="R17" s="17"/>
    </row>
    <row r="18" spans="1:19" ht="24.75" customHeight="1" x14ac:dyDescent="0.25">
      <c r="A18" s="130" t="s">
        <v>25</v>
      </c>
      <c r="B18" s="131"/>
      <c r="C18" s="67">
        <f>DATE(YEAR([1]Баланс!G33),MONTH(0),DAY(0))</f>
        <v>43465</v>
      </c>
      <c r="D18" s="68"/>
      <c r="E18" s="19" t="s">
        <v>26</v>
      </c>
      <c r="F18" s="20">
        <v>15886</v>
      </c>
      <c r="G18" s="132">
        <v>0</v>
      </c>
      <c r="H18" s="133"/>
      <c r="I18" s="21">
        <v>0</v>
      </c>
      <c r="J18" s="20">
        <v>0</v>
      </c>
      <c r="K18" s="20">
        <v>3255</v>
      </c>
      <c r="L18" s="20">
        <v>-653</v>
      </c>
      <c r="M18" s="20">
        <v>0</v>
      </c>
      <c r="N18" s="22">
        <f>F18-G18-I18+J18+K18+L18+M18</f>
        <v>18488</v>
      </c>
      <c r="O18" s="144"/>
      <c r="P18" s="17"/>
      <c r="Q18" s="17"/>
      <c r="R18" s="17"/>
      <c r="S18" s="23"/>
    </row>
    <row r="19" spans="1:19" ht="30" customHeight="1" x14ac:dyDescent="0.25">
      <c r="A19" s="65" t="s">
        <v>27</v>
      </c>
      <c r="B19" s="66"/>
      <c r="C19" s="66"/>
      <c r="D19" s="74"/>
      <c r="E19" s="24" t="s">
        <v>28</v>
      </c>
      <c r="F19" s="20">
        <v>0</v>
      </c>
      <c r="G19" s="75">
        <v>0</v>
      </c>
      <c r="H19" s="76"/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2">
        <f>SUM(F19:M19)</f>
        <v>0</v>
      </c>
      <c r="O19" s="138"/>
      <c r="P19" s="17"/>
      <c r="Q19" s="17"/>
      <c r="R19" s="17"/>
      <c r="S19" s="23"/>
    </row>
    <row r="20" spans="1:19" ht="31.5" customHeight="1" x14ac:dyDescent="0.25">
      <c r="A20" s="134" t="s">
        <v>29</v>
      </c>
      <c r="B20" s="122"/>
      <c r="C20" s="122"/>
      <c r="D20" s="123"/>
      <c r="E20" s="24" t="s">
        <v>30</v>
      </c>
      <c r="F20" s="20">
        <v>0</v>
      </c>
      <c r="G20" s="75">
        <v>0</v>
      </c>
      <c r="H20" s="76"/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2">
        <f>SUM(F20:M20)</f>
        <v>0</v>
      </c>
      <c r="O20" s="144"/>
      <c r="P20" s="17"/>
      <c r="Q20" s="17"/>
      <c r="R20" s="17"/>
      <c r="S20" s="23"/>
    </row>
    <row r="21" spans="1:19" ht="15" customHeight="1" x14ac:dyDescent="0.25">
      <c r="A21" s="121" t="s">
        <v>31</v>
      </c>
      <c r="B21" s="122"/>
      <c r="C21" s="122"/>
      <c r="D21" s="123"/>
      <c r="E21" s="124" t="s">
        <v>32</v>
      </c>
      <c r="F21" s="91">
        <f>F18+F19+F20</f>
        <v>15886</v>
      </c>
      <c r="G21" s="145">
        <f>G19+G20-G18</f>
        <v>0</v>
      </c>
      <c r="H21" s="146"/>
      <c r="I21" s="91">
        <f>I19+I20-I18</f>
        <v>0</v>
      </c>
      <c r="J21" s="91">
        <f>J18+J19+J20</f>
        <v>0</v>
      </c>
      <c r="K21" s="91">
        <f>K18+K19+K20</f>
        <v>3255</v>
      </c>
      <c r="L21" s="91">
        <f>L18+L19+L20</f>
        <v>-653</v>
      </c>
      <c r="M21" s="91">
        <f>M18+M19+M20</f>
        <v>0</v>
      </c>
      <c r="N21" s="91">
        <f>N18+N19+N20</f>
        <v>18488</v>
      </c>
      <c r="O21" s="25"/>
      <c r="P21" s="23"/>
      <c r="Q21" s="23"/>
      <c r="R21" s="23"/>
      <c r="S21" s="23"/>
    </row>
    <row r="22" spans="1:19" ht="15" customHeight="1" x14ac:dyDescent="0.25">
      <c r="A22" s="105">
        <f>DATE(YEAR([1]Баланс!G33),MONTH(0),DAY(0))</f>
        <v>43465</v>
      </c>
      <c r="B22" s="106"/>
      <c r="C22" s="106"/>
      <c r="D22" s="107"/>
      <c r="E22" s="125"/>
      <c r="F22" s="92"/>
      <c r="G22" s="115"/>
      <c r="H22" s="116"/>
      <c r="I22" s="92"/>
      <c r="J22" s="92"/>
      <c r="K22" s="92"/>
      <c r="L22" s="92"/>
      <c r="M22" s="92"/>
      <c r="N22" s="92"/>
      <c r="O22" s="25"/>
      <c r="P22" s="23"/>
      <c r="Q22" s="23"/>
      <c r="R22" s="23"/>
      <c r="S22" s="23"/>
    </row>
    <row r="23" spans="1:19" ht="15" customHeight="1" x14ac:dyDescent="0.25">
      <c r="A23" s="26" t="s">
        <v>33</v>
      </c>
      <c r="B23" s="108" t="str">
        <f>CONCATENATE(G6," ","-"," ",I6," ",YEAR(J6)-1," года")</f>
        <v>январь - декабрь 2019 года</v>
      </c>
      <c r="C23" s="108"/>
      <c r="D23" s="109"/>
      <c r="E23" s="124" t="s">
        <v>34</v>
      </c>
      <c r="F23" s="136">
        <f>SUM(F25:F34)</f>
        <v>0</v>
      </c>
      <c r="G23" s="140">
        <f>SUM(G25:H34)</f>
        <v>0</v>
      </c>
      <c r="H23" s="141"/>
      <c r="I23" s="136">
        <f t="shared" ref="I23:N23" si="0">SUM(I25:I34)</f>
        <v>0</v>
      </c>
      <c r="J23" s="136">
        <f t="shared" si="0"/>
        <v>0</v>
      </c>
      <c r="K23" s="136">
        <f t="shared" si="0"/>
        <v>0</v>
      </c>
      <c r="L23" s="136">
        <f t="shared" si="0"/>
        <v>815</v>
      </c>
      <c r="M23" s="136">
        <f t="shared" si="0"/>
        <v>0</v>
      </c>
      <c r="N23" s="136">
        <f t="shared" si="0"/>
        <v>815</v>
      </c>
    </row>
    <row r="24" spans="1:19" ht="25.5" customHeight="1" x14ac:dyDescent="0.25">
      <c r="A24" s="112" t="s">
        <v>35</v>
      </c>
      <c r="B24" s="113"/>
      <c r="C24" s="113"/>
      <c r="D24" s="114"/>
      <c r="E24" s="125"/>
      <c r="F24" s="137"/>
      <c r="G24" s="142"/>
      <c r="H24" s="143"/>
      <c r="I24" s="137"/>
      <c r="J24" s="137"/>
      <c r="K24" s="137"/>
      <c r="L24" s="137"/>
      <c r="M24" s="137"/>
      <c r="N24" s="137"/>
    </row>
    <row r="25" spans="1:19" ht="15" customHeight="1" x14ac:dyDescent="0.25">
      <c r="A25" s="96" t="s">
        <v>36</v>
      </c>
      <c r="B25" s="97"/>
      <c r="C25" s="97"/>
      <c r="D25" s="98"/>
      <c r="E25" s="24"/>
      <c r="F25" s="89">
        <v>0</v>
      </c>
      <c r="G25" s="99">
        <v>0</v>
      </c>
      <c r="H25" s="100"/>
      <c r="I25" s="89">
        <v>0</v>
      </c>
      <c r="J25" s="89">
        <v>0</v>
      </c>
      <c r="K25" s="89">
        <v>0</v>
      </c>
      <c r="L25" s="89">
        <v>815</v>
      </c>
      <c r="M25" s="89"/>
      <c r="N25" s="136">
        <f>SUM(F25:M26)</f>
        <v>815</v>
      </c>
    </row>
    <row r="26" spans="1:19" ht="14.25" customHeight="1" x14ac:dyDescent="0.25">
      <c r="A26" s="93" t="s">
        <v>37</v>
      </c>
      <c r="B26" s="94"/>
      <c r="C26" s="94"/>
      <c r="D26" s="95"/>
      <c r="E26" s="27" t="s">
        <v>38</v>
      </c>
      <c r="F26" s="90"/>
      <c r="G26" s="101"/>
      <c r="H26" s="102"/>
      <c r="I26" s="90"/>
      <c r="J26" s="90"/>
      <c r="K26" s="90"/>
      <c r="L26" s="90"/>
      <c r="M26" s="90"/>
      <c r="N26" s="137"/>
      <c r="O26" s="28"/>
    </row>
    <row r="27" spans="1:19" ht="25.5" customHeight="1" x14ac:dyDescent="0.25">
      <c r="A27" s="84" t="s">
        <v>39</v>
      </c>
      <c r="B27" s="85"/>
      <c r="C27" s="85"/>
      <c r="D27" s="86"/>
      <c r="E27" s="24" t="s">
        <v>40</v>
      </c>
      <c r="F27" s="20">
        <v>0</v>
      </c>
      <c r="G27" s="75">
        <v>0</v>
      </c>
      <c r="H27" s="76"/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9">
        <f t="shared" ref="N27:N34" si="1">SUM(F27:M27)</f>
        <v>0</v>
      </c>
      <c r="O27" s="30"/>
    </row>
    <row r="28" spans="1:19" ht="37.5" customHeight="1" x14ac:dyDescent="0.25">
      <c r="A28" s="84" t="s">
        <v>41</v>
      </c>
      <c r="B28" s="85"/>
      <c r="C28" s="85"/>
      <c r="D28" s="86"/>
      <c r="E28" s="24" t="s">
        <v>42</v>
      </c>
      <c r="F28" s="20">
        <v>0</v>
      </c>
      <c r="G28" s="75">
        <v>0</v>
      </c>
      <c r="H28" s="76"/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9">
        <f t="shared" si="1"/>
        <v>0</v>
      </c>
      <c r="O28" s="30"/>
    </row>
    <row r="29" spans="1:19" ht="15" customHeight="1" x14ac:dyDescent="0.25">
      <c r="A29" s="84" t="s">
        <v>43</v>
      </c>
      <c r="B29" s="85"/>
      <c r="C29" s="85"/>
      <c r="D29" s="86"/>
      <c r="E29" s="24" t="s">
        <v>44</v>
      </c>
      <c r="F29" s="20">
        <v>0</v>
      </c>
      <c r="G29" s="75">
        <v>0</v>
      </c>
      <c r="H29" s="76"/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9">
        <f t="shared" si="1"/>
        <v>0</v>
      </c>
      <c r="O29" s="138"/>
    </row>
    <row r="30" spans="1:19" ht="27" customHeight="1" x14ac:dyDescent="0.25">
      <c r="A30" s="84" t="s">
        <v>45</v>
      </c>
      <c r="B30" s="85"/>
      <c r="C30" s="85"/>
      <c r="D30" s="86"/>
      <c r="E30" s="24" t="s">
        <v>46</v>
      </c>
      <c r="F30" s="20">
        <v>0</v>
      </c>
      <c r="G30" s="75">
        <v>0</v>
      </c>
      <c r="H30" s="76"/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9">
        <f t="shared" si="1"/>
        <v>0</v>
      </c>
      <c r="O30" s="139"/>
    </row>
    <row r="31" spans="1:19" ht="38.25" customHeight="1" x14ac:dyDescent="0.25">
      <c r="A31" s="84" t="s">
        <v>47</v>
      </c>
      <c r="B31" s="85"/>
      <c r="C31" s="85"/>
      <c r="D31" s="86"/>
      <c r="E31" s="24" t="s">
        <v>48</v>
      </c>
      <c r="F31" s="20">
        <v>0</v>
      </c>
      <c r="G31" s="75">
        <v>0</v>
      </c>
      <c r="H31" s="76"/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9">
        <f t="shared" si="1"/>
        <v>0</v>
      </c>
      <c r="O31" s="139"/>
    </row>
    <row r="32" spans="1:19" ht="12.95" customHeight="1" x14ac:dyDescent="0.25">
      <c r="A32" s="84" t="s">
        <v>49</v>
      </c>
      <c r="B32" s="85"/>
      <c r="C32" s="85"/>
      <c r="D32" s="86"/>
      <c r="E32" s="24" t="s">
        <v>50</v>
      </c>
      <c r="F32" s="20">
        <v>0</v>
      </c>
      <c r="G32" s="75">
        <v>0</v>
      </c>
      <c r="H32" s="76"/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9">
        <f t="shared" si="1"/>
        <v>0</v>
      </c>
      <c r="O32" s="139"/>
    </row>
    <row r="33" spans="1:18" ht="12.95" customHeight="1" x14ac:dyDescent="0.25">
      <c r="A33" s="78"/>
      <c r="B33" s="79"/>
      <c r="C33" s="79"/>
      <c r="D33" s="80"/>
      <c r="E33" s="24" t="s">
        <v>51</v>
      </c>
      <c r="F33" s="20">
        <v>0</v>
      </c>
      <c r="G33" s="75">
        <v>0</v>
      </c>
      <c r="H33" s="76"/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9">
        <f t="shared" si="1"/>
        <v>0</v>
      </c>
      <c r="O33" s="139"/>
    </row>
    <row r="34" spans="1:18" ht="12.95" customHeight="1" x14ac:dyDescent="0.25">
      <c r="A34" s="78"/>
      <c r="B34" s="79"/>
      <c r="C34" s="79"/>
      <c r="D34" s="80"/>
      <c r="E34" s="24" t="s">
        <v>52</v>
      </c>
      <c r="F34" s="20">
        <v>0</v>
      </c>
      <c r="G34" s="75">
        <v>0</v>
      </c>
      <c r="H34" s="76"/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9">
        <f t="shared" si="1"/>
        <v>0</v>
      </c>
      <c r="O34" s="139"/>
    </row>
    <row r="35" spans="1:18" ht="25.5" customHeight="1" x14ac:dyDescent="0.25">
      <c r="A35" s="65" t="s">
        <v>53</v>
      </c>
      <c r="B35" s="66"/>
      <c r="C35" s="66"/>
      <c r="D35" s="74"/>
      <c r="E35" s="24" t="s">
        <v>54</v>
      </c>
      <c r="F35" s="29">
        <f>SUM(F36:F41,F44:F47)</f>
        <v>0</v>
      </c>
      <c r="G35" s="69">
        <f>SUM(G36:H41,G44:H47)</f>
        <v>0</v>
      </c>
      <c r="H35" s="70"/>
      <c r="I35" s="29">
        <f t="shared" ref="I35:N35" si="2">SUM(I36:I41,I44:I47)</f>
        <v>0</v>
      </c>
      <c r="J35" s="29">
        <f t="shared" si="2"/>
        <v>0</v>
      </c>
      <c r="K35" s="29">
        <f t="shared" si="2"/>
        <v>0</v>
      </c>
      <c r="L35" s="29">
        <f t="shared" si="2"/>
        <v>0</v>
      </c>
      <c r="M35" s="29">
        <f t="shared" si="2"/>
        <v>0</v>
      </c>
      <c r="N35" s="29">
        <f t="shared" si="2"/>
        <v>0</v>
      </c>
    </row>
    <row r="36" spans="1:18" ht="12.95" customHeight="1" x14ac:dyDescent="0.25">
      <c r="A36" s="96" t="s">
        <v>36</v>
      </c>
      <c r="B36" s="97"/>
      <c r="C36" s="97"/>
      <c r="D36" s="98"/>
      <c r="E36" s="24"/>
      <c r="F36" s="89">
        <v>0</v>
      </c>
      <c r="G36" s="99">
        <v>0</v>
      </c>
      <c r="H36" s="100"/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136">
        <f>SUM(F36:M37)</f>
        <v>0</v>
      </c>
      <c r="O36" s="138"/>
    </row>
    <row r="37" spans="1:18" ht="12.95" customHeight="1" x14ac:dyDescent="0.25">
      <c r="A37" s="93" t="s">
        <v>55</v>
      </c>
      <c r="B37" s="94"/>
      <c r="C37" s="94"/>
      <c r="D37" s="95"/>
      <c r="E37" s="27" t="s">
        <v>56</v>
      </c>
      <c r="F37" s="90"/>
      <c r="G37" s="101"/>
      <c r="H37" s="102"/>
      <c r="I37" s="90"/>
      <c r="J37" s="90"/>
      <c r="K37" s="90"/>
      <c r="L37" s="90"/>
      <c r="M37" s="90"/>
      <c r="N37" s="137"/>
      <c r="O37" s="139"/>
    </row>
    <row r="38" spans="1:18" ht="25.5" customHeight="1" x14ac:dyDescent="0.25">
      <c r="A38" s="84" t="s">
        <v>39</v>
      </c>
      <c r="B38" s="85"/>
      <c r="C38" s="85"/>
      <c r="D38" s="86"/>
      <c r="E38" s="24" t="s">
        <v>57</v>
      </c>
      <c r="F38" s="20">
        <v>0</v>
      </c>
      <c r="G38" s="75">
        <v>0</v>
      </c>
      <c r="H38" s="76"/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9">
        <f t="shared" ref="N38:N53" si="3">SUM(F38:M38)</f>
        <v>0</v>
      </c>
      <c r="O38" s="139"/>
    </row>
    <row r="39" spans="1:18" ht="38.25" customHeight="1" x14ac:dyDescent="0.25">
      <c r="A39" s="84" t="s">
        <v>58</v>
      </c>
      <c r="B39" s="85"/>
      <c r="C39" s="85"/>
      <c r="D39" s="86"/>
      <c r="E39" s="24" t="s">
        <v>59</v>
      </c>
      <c r="F39" s="20">
        <v>0</v>
      </c>
      <c r="G39" s="75">
        <v>0</v>
      </c>
      <c r="H39" s="76"/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9">
        <f t="shared" si="3"/>
        <v>0</v>
      </c>
      <c r="O39" s="139"/>
    </row>
    <row r="40" spans="1:18" ht="26.25" customHeight="1" x14ac:dyDescent="0.25">
      <c r="A40" s="84" t="s">
        <v>60</v>
      </c>
      <c r="B40" s="85"/>
      <c r="C40" s="85"/>
      <c r="D40" s="86"/>
      <c r="E40" s="24" t="s">
        <v>61</v>
      </c>
      <c r="F40" s="20">
        <v>0</v>
      </c>
      <c r="G40" s="75">
        <v>0</v>
      </c>
      <c r="H40" s="76"/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9">
        <f t="shared" si="3"/>
        <v>0</v>
      </c>
      <c r="O40" s="139"/>
    </row>
    <row r="41" spans="1:18" ht="26.25" customHeight="1" x14ac:dyDescent="0.25">
      <c r="A41" s="84" t="s">
        <v>62</v>
      </c>
      <c r="B41" s="85"/>
      <c r="C41" s="85"/>
      <c r="D41" s="86"/>
      <c r="E41" s="19" t="s">
        <v>63</v>
      </c>
      <c r="F41" s="20">
        <v>0</v>
      </c>
      <c r="G41" s="75">
        <v>0</v>
      </c>
      <c r="H41" s="76"/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9">
        <f t="shared" si="3"/>
        <v>0</v>
      </c>
      <c r="O41" s="139"/>
    </row>
    <row r="42" spans="1:18" ht="69" customHeight="1" x14ac:dyDescent="0.25">
      <c r="A42" s="81" t="s">
        <v>14</v>
      </c>
      <c r="B42" s="82"/>
      <c r="C42" s="82"/>
      <c r="D42" s="83"/>
      <c r="E42" s="31" t="s">
        <v>15</v>
      </c>
      <c r="F42" s="10" t="s">
        <v>16</v>
      </c>
      <c r="G42" s="81" t="s">
        <v>17</v>
      </c>
      <c r="H42" s="83"/>
      <c r="I42" s="10" t="s">
        <v>18</v>
      </c>
      <c r="J42" s="10" t="s">
        <v>19</v>
      </c>
      <c r="K42" s="10" t="s">
        <v>20</v>
      </c>
      <c r="L42" s="10" t="s">
        <v>21</v>
      </c>
      <c r="M42" s="11" t="s">
        <v>22</v>
      </c>
      <c r="N42" s="12" t="s">
        <v>23</v>
      </c>
      <c r="O42" s="32"/>
      <c r="P42" s="17"/>
      <c r="Q42" s="17"/>
      <c r="R42" s="17"/>
    </row>
    <row r="43" spans="1:18" s="18" customFormat="1" ht="11.25" customHeight="1" x14ac:dyDescent="0.25">
      <c r="A43" s="71">
        <v>1</v>
      </c>
      <c r="B43" s="72"/>
      <c r="C43" s="72"/>
      <c r="D43" s="73"/>
      <c r="E43" s="33">
        <v>2</v>
      </c>
      <c r="F43" s="15">
        <v>3</v>
      </c>
      <c r="G43" s="71">
        <v>4</v>
      </c>
      <c r="H43" s="73"/>
      <c r="I43" s="15">
        <v>5</v>
      </c>
      <c r="J43" s="15">
        <v>6</v>
      </c>
      <c r="K43" s="16">
        <v>7</v>
      </c>
      <c r="L43" s="16" t="s">
        <v>24</v>
      </c>
      <c r="M43" s="16">
        <v>9</v>
      </c>
      <c r="N43" s="16">
        <v>10</v>
      </c>
      <c r="P43" s="17"/>
      <c r="Q43" s="17"/>
      <c r="R43" s="17"/>
    </row>
    <row r="44" spans="1:18" ht="37.5" customHeight="1" x14ac:dyDescent="0.25">
      <c r="A44" s="84" t="s">
        <v>64</v>
      </c>
      <c r="B44" s="85"/>
      <c r="C44" s="85"/>
      <c r="D44" s="86"/>
      <c r="E44" s="19" t="s">
        <v>65</v>
      </c>
      <c r="F44" s="20">
        <v>0</v>
      </c>
      <c r="G44" s="75">
        <v>0</v>
      </c>
      <c r="H44" s="76"/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9">
        <f t="shared" si="3"/>
        <v>0</v>
      </c>
      <c r="P44" s="34"/>
      <c r="Q44" s="17"/>
      <c r="R44" s="17"/>
    </row>
    <row r="45" spans="1:18" ht="12.95" customHeight="1" x14ac:dyDescent="0.25">
      <c r="A45" s="84" t="s">
        <v>49</v>
      </c>
      <c r="B45" s="85"/>
      <c r="C45" s="85"/>
      <c r="D45" s="86"/>
      <c r="E45" s="24" t="s">
        <v>66</v>
      </c>
      <c r="F45" s="20">
        <v>0</v>
      </c>
      <c r="G45" s="75">
        <v>0</v>
      </c>
      <c r="H45" s="76"/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9">
        <f t="shared" si="3"/>
        <v>0</v>
      </c>
      <c r="O45" s="135"/>
      <c r="P45" s="35"/>
      <c r="Q45" s="17"/>
      <c r="R45" s="17"/>
    </row>
    <row r="46" spans="1:18" ht="12.95" customHeight="1" x14ac:dyDescent="0.25">
      <c r="A46" s="78"/>
      <c r="B46" s="79"/>
      <c r="C46" s="79"/>
      <c r="D46" s="80"/>
      <c r="E46" s="24" t="s">
        <v>67</v>
      </c>
      <c r="F46" s="20">
        <v>0</v>
      </c>
      <c r="G46" s="75">
        <v>0</v>
      </c>
      <c r="H46" s="76"/>
      <c r="I46" s="36">
        <v>0</v>
      </c>
      <c r="J46" s="20">
        <v>0</v>
      </c>
      <c r="K46" s="20">
        <v>0</v>
      </c>
      <c r="L46" s="20">
        <v>0</v>
      </c>
      <c r="M46" s="20">
        <v>0</v>
      </c>
      <c r="N46" s="29">
        <f t="shared" si="3"/>
        <v>0</v>
      </c>
      <c r="O46" s="135"/>
      <c r="P46" s="35"/>
    </row>
    <row r="47" spans="1:18" ht="12.95" customHeight="1" x14ac:dyDescent="0.25">
      <c r="A47" s="78"/>
      <c r="B47" s="79"/>
      <c r="C47" s="79"/>
      <c r="D47" s="80"/>
      <c r="E47" s="24" t="s">
        <v>68</v>
      </c>
      <c r="F47" s="20">
        <v>0</v>
      </c>
      <c r="G47" s="75">
        <v>0</v>
      </c>
      <c r="H47" s="76"/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9">
        <f t="shared" si="3"/>
        <v>0</v>
      </c>
      <c r="O47" s="135"/>
      <c r="P47" s="35"/>
    </row>
    <row r="48" spans="1:18" ht="12.95" customHeight="1" x14ac:dyDescent="0.25">
      <c r="A48" s="65" t="s">
        <v>69</v>
      </c>
      <c r="B48" s="66"/>
      <c r="C48" s="66"/>
      <c r="D48" s="74"/>
      <c r="E48" s="19" t="s">
        <v>70</v>
      </c>
      <c r="F48" s="20">
        <v>0</v>
      </c>
      <c r="G48" s="75">
        <v>0</v>
      </c>
      <c r="H48" s="76"/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9">
        <f t="shared" si="3"/>
        <v>0</v>
      </c>
      <c r="O48" s="135"/>
      <c r="P48" s="35"/>
    </row>
    <row r="49" spans="1:23" ht="12.95" customHeight="1" x14ac:dyDescent="0.25">
      <c r="A49" s="65" t="s">
        <v>71</v>
      </c>
      <c r="B49" s="66"/>
      <c r="C49" s="66"/>
      <c r="D49" s="74"/>
      <c r="E49" s="19" t="s">
        <v>72</v>
      </c>
      <c r="F49" s="20">
        <v>0</v>
      </c>
      <c r="G49" s="75">
        <v>0</v>
      </c>
      <c r="H49" s="76"/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9">
        <f t="shared" si="3"/>
        <v>0</v>
      </c>
      <c r="O49" s="135"/>
      <c r="P49" s="35"/>
    </row>
    <row r="50" spans="1:23" ht="24" customHeight="1" x14ac:dyDescent="0.25">
      <c r="A50" s="134" t="s">
        <v>73</v>
      </c>
      <c r="B50" s="122"/>
      <c r="C50" s="122"/>
      <c r="D50" s="123"/>
      <c r="E50" s="19" t="s">
        <v>74</v>
      </c>
      <c r="F50" s="20">
        <v>0</v>
      </c>
      <c r="G50" s="75">
        <v>0</v>
      </c>
      <c r="H50" s="76"/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9">
        <f t="shared" si="3"/>
        <v>0</v>
      </c>
      <c r="O50" s="135"/>
      <c r="P50" s="17"/>
    </row>
    <row r="51" spans="1:23" ht="15" customHeight="1" x14ac:dyDescent="0.25">
      <c r="A51" s="134" t="s">
        <v>75</v>
      </c>
      <c r="B51" s="122"/>
      <c r="C51" s="67">
        <f>DATE(YEAR([1]Баланс!K5)-1,MONTH([1]Баланс!K5),DAY([1]Баланс!K5))</f>
        <v>43830</v>
      </c>
      <c r="D51" s="68"/>
      <c r="E51" s="19" t="s">
        <v>76</v>
      </c>
      <c r="F51" s="37">
        <f>F21+F23+F35+F48+F49+F50</f>
        <v>15886</v>
      </c>
      <c r="G51" s="69">
        <f>G21+G23+G35+G48+G49+G50</f>
        <v>0</v>
      </c>
      <c r="H51" s="70"/>
      <c r="I51" s="37">
        <f t="shared" ref="I51:N51" si="4">I21+I23+I35+I48+I49+I50</f>
        <v>0</v>
      </c>
      <c r="J51" s="37">
        <f t="shared" si="4"/>
        <v>0</v>
      </c>
      <c r="K51" s="37">
        <f t="shared" si="4"/>
        <v>3255</v>
      </c>
      <c r="L51" s="37">
        <f t="shared" si="4"/>
        <v>162</v>
      </c>
      <c r="M51" s="37">
        <f t="shared" si="4"/>
        <v>0</v>
      </c>
      <c r="N51" s="37">
        <f t="shared" si="4"/>
        <v>19303</v>
      </c>
      <c r="Q51" s="30"/>
      <c r="R51" s="30"/>
      <c r="S51" s="30"/>
      <c r="T51" s="30"/>
      <c r="U51" s="30"/>
      <c r="V51" s="30"/>
      <c r="W51" s="30"/>
    </row>
    <row r="52" spans="1:23" ht="36" customHeight="1" x14ac:dyDescent="0.25">
      <c r="A52" s="130" t="s">
        <v>25</v>
      </c>
      <c r="B52" s="131"/>
      <c r="C52" s="67">
        <f>[1]Баланс!G33</f>
        <v>43830</v>
      </c>
      <c r="D52" s="68"/>
      <c r="E52" s="19" t="s">
        <v>77</v>
      </c>
      <c r="F52" s="20">
        <v>15886</v>
      </c>
      <c r="G52" s="132">
        <v>0</v>
      </c>
      <c r="H52" s="133"/>
      <c r="I52" s="21">
        <v>0</v>
      </c>
      <c r="J52" s="20">
        <v>0</v>
      </c>
      <c r="K52" s="20">
        <v>3255</v>
      </c>
      <c r="L52" s="20">
        <v>162</v>
      </c>
      <c r="M52" s="20">
        <v>0</v>
      </c>
      <c r="N52" s="22">
        <f>F52-G52-I52+J52+K52+L52+M52</f>
        <v>19303</v>
      </c>
    </row>
    <row r="53" spans="1:23" ht="26.25" customHeight="1" x14ac:dyDescent="0.25">
      <c r="A53" s="65" t="s">
        <v>27</v>
      </c>
      <c r="B53" s="66"/>
      <c r="C53" s="66"/>
      <c r="D53" s="74"/>
      <c r="E53" s="24" t="s">
        <v>78</v>
      </c>
      <c r="F53" s="20">
        <v>0</v>
      </c>
      <c r="G53" s="75">
        <v>0</v>
      </c>
      <c r="H53" s="76"/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9">
        <f t="shared" si="3"/>
        <v>0</v>
      </c>
      <c r="O53" s="30"/>
      <c r="P53" s="17"/>
    </row>
    <row r="54" spans="1:23" ht="25.5" customHeight="1" x14ac:dyDescent="0.2">
      <c r="A54" s="134" t="s">
        <v>29</v>
      </c>
      <c r="B54" s="122"/>
      <c r="C54" s="122"/>
      <c r="D54" s="123"/>
      <c r="E54" s="24" t="s">
        <v>79</v>
      </c>
      <c r="F54" s="20">
        <v>0</v>
      </c>
      <c r="G54" s="75">
        <v>0</v>
      </c>
      <c r="H54" s="76"/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9">
        <f>SUM(F54:M54)</f>
        <v>0</v>
      </c>
      <c r="O54" s="38"/>
      <c r="P54" s="17"/>
      <c r="Q54" s="3">
        <v>3</v>
      </c>
      <c r="R54" s="3">
        <v>4</v>
      </c>
      <c r="S54" s="3">
        <v>5</v>
      </c>
      <c r="T54" s="3">
        <v>6</v>
      </c>
      <c r="U54" s="3">
        <v>7</v>
      </c>
      <c r="V54" s="3">
        <v>8</v>
      </c>
      <c r="W54" s="3">
        <v>9</v>
      </c>
    </row>
    <row r="55" spans="1:23" ht="51" customHeight="1" x14ac:dyDescent="0.2">
      <c r="A55" s="65" t="s">
        <v>80</v>
      </c>
      <c r="B55" s="119"/>
      <c r="C55" s="119"/>
      <c r="D55" s="120"/>
      <c r="E55" s="24" t="s">
        <v>81</v>
      </c>
      <c r="F55" s="20">
        <v>0</v>
      </c>
      <c r="G55" s="75">
        <v>0</v>
      </c>
      <c r="H55" s="76"/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9">
        <f>SUM(F55:M55)</f>
        <v>0</v>
      </c>
      <c r="O55" s="38"/>
      <c r="P55" s="17"/>
    </row>
    <row r="56" spans="1:23" ht="15" customHeight="1" x14ac:dyDescent="0.25">
      <c r="A56" s="121" t="s">
        <v>31</v>
      </c>
      <c r="B56" s="122"/>
      <c r="C56" s="122"/>
      <c r="D56" s="123"/>
      <c r="E56" s="124" t="s">
        <v>82</v>
      </c>
      <c r="F56" s="91">
        <f>[1]Баланс!$G$70</f>
        <v>15886</v>
      </c>
      <c r="G56" s="126">
        <f>[1]Баланс!$G$71</f>
        <v>0</v>
      </c>
      <c r="H56" s="127"/>
      <c r="I56" s="117">
        <f>[1]Баланс!$G$72</f>
        <v>0</v>
      </c>
      <c r="J56" s="91">
        <f>[1]Баланс!$G$73</f>
        <v>0</v>
      </c>
      <c r="K56" s="91">
        <f>[1]Баланс!$G$74</f>
        <v>3255</v>
      </c>
      <c r="L56" s="91">
        <f>[1]Баланс!$G$75</f>
        <v>162</v>
      </c>
      <c r="M56" s="91">
        <f>[1]Баланс!$G$76</f>
        <v>0</v>
      </c>
      <c r="N56" s="91">
        <f>F56-G56-I56+J56+K56+L56+M56</f>
        <v>19303</v>
      </c>
      <c r="O56" s="104"/>
      <c r="Q56" s="30">
        <f>F52+F53+F54+F55</f>
        <v>15886</v>
      </c>
      <c r="R56" s="39">
        <f>ABS(G53-G52+G54+G55)</f>
        <v>0</v>
      </c>
      <c r="S56" s="30">
        <f>ABS(I53-I52+I54+I55)</f>
        <v>0</v>
      </c>
      <c r="T56" s="30">
        <f>J52+J53+J54+J55</f>
        <v>0</v>
      </c>
      <c r="U56" s="30">
        <f>K52+K53+K54+K55</f>
        <v>3255</v>
      </c>
      <c r="V56" s="30">
        <f>L52+L53+L54+L55</f>
        <v>162</v>
      </c>
      <c r="W56" s="30">
        <f>M52+M53+M54+M55</f>
        <v>0</v>
      </c>
    </row>
    <row r="57" spans="1:23" ht="15" customHeight="1" x14ac:dyDescent="0.25">
      <c r="A57" s="105">
        <f>[1]Баланс!G33</f>
        <v>43830</v>
      </c>
      <c r="B57" s="106"/>
      <c r="C57" s="106"/>
      <c r="D57" s="107"/>
      <c r="E57" s="125"/>
      <c r="F57" s="92"/>
      <c r="G57" s="128"/>
      <c r="H57" s="129"/>
      <c r="I57" s="118"/>
      <c r="J57" s="92"/>
      <c r="K57" s="92"/>
      <c r="L57" s="92"/>
      <c r="M57" s="92"/>
      <c r="N57" s="92"/>
      <c r="O57" s="104"/>
      <c r="Q57" s="3">
        <f>IF(Q56&lt;&gt;F56,1,0)</f>
        <v>0</v>
      </c>
      <c r="R57" s="3">
        <f>IF(R56&lt;&gt;G56,1,0)</f>
        <v>0</v>
      </c>
      <c r="S57" s="3">
        <f>IF(S56&lt;&gt;I56,1,0)</f>
        <v>0</v>
      </c>
      <c r="T57" s="3">
        <f>IF(T56&lt;&gt;J56,1,0)</f>
        <v>0</v>
      </c>
      <c r="U57" s="3">
        <f>IF(U56&lt;&gt;K56,1,0)</f>
        <v>0</v>
      </c>
      <c r="V57" s="3">
        <f>IF(V56&lt;&gt;L56,1,0)</f>
        <v>0</v>
      </c>
      <c r="W57" s="3">
        <f>IF(W56&lt;&gt;M56,1,0)</f>
        <v>0</v>
      </c>
    </row>
    <row r="58" spans="1:23" ht="14.1" customHeight="1" x14ac:dyDescent="0.25">
      <c r="A58" s="26" t="s">
        <v>33</v>
      </c>
      <c r="B58" s="108" t="str">
        <f>CONCATENATE(G6," ","-"," ",I6," ",YEAR(J6)," года")</f>
        <v>январь - декабрь 2020 года</v>
      </c>
      <c r="C58" s="108"/>
      <c r="D58" s="109"/>
      <c r="E58" s="24"/>
      <c r="F58" s="40"/>
      <c r="G58" s="110"/>
      <c r="H58" s="111"/>
      <c r="I58" s="40"/>
      <c r="J58" s="40"/>
      <c r="K58" s="41"/>
      <c r="L58" s="41"/>
      <c r="M58" s="41"/>
      <c r="N58" s="42"/>
    </row>
    <row r="59" spans="1:23" ht="25.5" customHeight="1" x14ac:dyDescent="0.25">
      <c r="A59" s="112" t="s">
        <v>35</v>
      </c>
      <c r="B59" s="113"/>
      <c r="C59" s="113"/>
      <c r="D59" s="114"/>
      <c r="E59" s="27" t="s">
        <v>83</v>
      </c>
      <c r="F59" s="43">
        <f>SUM(F60:F69)</f>
        <v>0</v>
      </c>
      <c r="G59" s="115">
        <f>SUM(G60:H69)</f>
        <v>0</v>
      </c>
      <c r="H59" s="116"/>
      <c r="I59" s="43">
        <f t="shared" ref="I59:N59" si="5">SUM(I60:I69)</f>
        <v>0</v>
      </c>
      <c r="J59" s="43">
        <f t="shared" si="5"/>
        <v>0</v>
      </c>
      <c r="K59" s="43">
        <f t="shared" si="5"/>
        <v>0</v>
      </c>
      <c r="L59" s="43">
        <f t="shared" si="5"/>
        <v>653</v>
      </c>
      <c r="M59" s="43">
        <f t="shared" si="5"/>
        <v>0</v>
      </c>
      <c r="N59" s="43">
        <f t="shared" si="5"/>
        <v>653</v>
      </c>
      <c r="O59" s="44"/>
    </row>
    <row r="60" spans="1:23" ht="12.95" customHeight="1" x14ac:dyDescent="0.25">
      <c r="A60" s="96" t="s">
        <v>36</v>
      </c>
      <c r="B60" s="97"/>
      <c r="C60" s="97"/>
      <c r="D60" s="98"/>
      <c r="E60" s="24"/>
      <c r="F60" s="89">
        <v>0</v>
      </c>
      <c r="G60" s="99">
        <v>0</v>
      </c>
      <c r="H60" s="100"/>
      <c r="I60" s="89">
        <v>0</v>
      </c>
      <c r="J60" s="89">
        <v>0</v>
      </c>
      <c r="K60" s="89">
        <v>0</v>
      </c>
      <c r="L60" s="89">
        <v>653</v>
      </c>
      <c r="M60" s="89"/>
      <c r="N60" s="91">
        <f>SUM(F60:M61)</f>
        <v>653</v>
      </c>
    </row>
    <row r="61" spans="1:23" ht="12.95" customHeight="1" x14ac:dyDescent="0.25">
      <c r="A61" s="93" t="s">
        <v>37</v>
      </c>
      <c r="B61" s="94"/>
      <c r="C61" s="94"/>
      <c r="D61" s="95"/>
      <c r="E61" s="27" t="s">
        <v>84</v>
      </c>
      <c r="F61" s="90"/>
      <c r="G61" s="101"/>
      <c r="H61" s="102"/>
      <c r="I61" s="90"/>
      <c r="J61" s="90"/>
      <c r="K61" s="90"/>
      <c r="L61" s="90"/>
      <c r="M61" s="90"/>
      <c r="N61" s="92"/>
      <c r="O61" s="28"/>
    </row>
    <row r="62" spans="1:23" ht="27" customHeight="1" x14ac:dyDescent="0.25">
      <c r="A62" s="84" t="s">
        <v>39</v>
      </c>
      <c r="B62" s="85"/>
      <c r="C62" s="85"/>
      <c r="D62" s="86"/>
      <c r="E62" s="24" t="s">
        <v>85</v>
      </c>
      <c r="F62" s="45">
        <v>0</v>
      </c>
      <c r="G62" s="75">
        <v>0</v>
      </c>
      <c r="H62" s="76"/>
      <c r="I62" s="45">
        <v>0</v>
      </c>
      <c r="J62" s="45">
        <v>0</v>
      </c>
      <c r="K62" s="45">
        <v>0</v>
      </c>
      <c r="L62" s="45">
        <v>0</v>
      </c>
      <c r="M62" s="45">
        <v>0</v>
      </c>
      <c r="N62" s="46">
        <f t="shared" ref="N62:N69" si="6">SUM(F62:M62)</f>
        <v>0</v>
      </c>
      <c r="O62" s="30"/>
    </row>
    <row r="63" spans="1:23" ht="37.5" customHeight="1" x14ac:dyDescent="0.25">
      <c r="A63" s="84" t="s">
        <v>41</v>
      </c>
      <c r="B63" s="85"/>
      <c r="C63" s="85"/>
      <c r="D63" s="86"/>
      <c r="E63" s="24" t="s">
        <v>86</v>
      </c>
      <c r="F63" s="20">
        <v>0</v>
      </c>
      <c r="G63" s="75">
        <v>0</v>
      </c>
      <c r="H63" s="76"/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46">
        <f t="shared" si="6"/>
        <v>0</v>
      </c>
      <c r="O63" s="30"/>
    </row>
    <row r="64" spans="1:23" ht="12.95" customHeight="1" x14ac:dyDescent="0.25">
      <c r="A64" s="84" t="s">
        <v>43</v>
      </c>
      <c r="B64" s="85"/>
      <c r="C64" s="85"/>
      <c r="D64" s="86"/>
      <c r="E64" s="24" t="s">
        <v>87</v>
      </c>
      <c r="F64" s="20">
        <v>0</v>
      </c>
      <c r="G64" s="75">
        <v>0</v>
      </c>
      <c r="H64" s="76"/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46">
        <f t="shared" si="6"/>
        <v>0</v>
      </c>
      <c r="O64" s="87"/>
    </row>
    <row r="65" spans="1:16" ht="25.5" customHeight="1" x14ac:dyDescent="0.25">
      <c r="A65" s="84" t="s">
        <v>45</v>
      </c>
      <c r="B65" s="85"/>
      <c r="C65" s="85"/>
      <c r="D65" s="86"/>
      <c r="E65" s="24" t="s">
        <v>88</v>
      </c>
      <c r="F65" s="20">
        <v>0</v>
      </c>
      <c r="G65" s="75">
        <v>0</v>
      </c>
      <c r="H65" s="76"/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46">
        <f t="shared" si="6"/>
        <v>0</v>
      </c>
      <c r="O65" s="103"/>
    </row>
    <row r="66" spans="1:16" ht="38.25" customHeight="1" x14ac:dyDescent="0.25">
      <c r="A66" s="84" t="s">
        <v>47</v>
      </c>
      <c r="B66" s="85"/>
      <c r="C66" s="85"/>
      <c r="D66" s="86"/>
      <c r="E66" s="24" t="s">
        <v>89</v>
      </c>
      <c r="F66" s="20">
        <v>0</v>
      </c>
      <c r="G66" s="75">
        <v>0</v>
      </c>
      <c r="H66" s="76"/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46">
        <f t="shared" si="6"/>
        <v>0</v>
      </c>
      <c r="O66" s="103"/>
    </row>
    <row r="67" spans="1:16" ht="12.95" customHeight="1" x14ac:dyDescent="0.25">
      <c r="A67" s="84" t="s">
        <v>49</v>
      </c>
      <c r="B67" s="85"/>
      <c r="C67" s="85"/>
      <c r="D67" s="86"/>
      <c r="E67" s="24" t="s">
        <v>90</v>
      </c>
      <c r="F67" s="20">
        <v>0</v>
      </c>
      <c r="G67" s="75">
        <v>0</v>
      </c>
      <c r="H67" s="76"/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46">
        <f t="shared" si="6"/>
        <v>0</v>
      </c>
      <c r="O67" s="103"/>
    </row>
    <row r="68" spans="1:16" ht="12.95" customHeight="1" x14ac:dyDescent="0.25">
      <c r="A68" s="78"/>
      <c r="B68" s="79"/>
      <c r="C68" s="79"/>
      <c r="D68" s="80"/>
      <c r="E68" s="24" t="s">
        <v>91</v>
      </c>
      <c r="F68" s="20">
        <v>0</v>
      </c>
      <c r="G68" s="75">
        <v>0</v>
      </c>
      <c r="H68" s="76"/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46">
        <f t="shared" si="6"/>
        <v>0</v>
      </c>
      <c r="O68" s="103"/>
    </row>
    <row r="69" spans="1:16" ht="12.95" customHeight="1" x14ac:dyDescent="0.25">
      <c r="A69" s="78"/>
      <c r="B69" s="79"/>
      <c r="C69" s="79"/>
      <c r="D69" s="80"/>
      <c r="E69" s="24" t="s">
        <v>92</v>
      </c>
      <c r="F69" s="20">
        <v>0</v>
      </c>
      <c r="G69" s="75">
        <v>0</v>
      </c>
      <c r="H69" s="76"/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46">
        <f t="shared" si="6"/>
        <v>0</v>
      </c>
      <c r="O69" s="103"/>
    </row>
    <row r="70" spans="1:16" ht="26.25" customHeight="1" x14ac:dyDescent="0.25">
      <c r="A70" s="65" t="s">
        <v>53</v>
      </c>
      <c r="B70" s="66"/>
      <c r="C70" s="66"/>
      <c r="D70" s="74"/>
      <c r="E70" s="24" t="s">
        <v>93</v>
      </c>
      <c r="F70" s="29">
        <f>SUM(F71:F80)</f>
        <v>0</v>
      </c>
      <c r="G70" s="69">
        <f>SUM(G71:H80)</f>
        <v>0</v>
      </c>
      <c r="H70" s="70"/>
      <c r="I70" s="29">
        <f t="shared" ref="I70:N70" si="7">SUM(I71:I80)</f>
        <v>0</v>
      </c>
      <c r="J70" s="29">
        <f t="shared" si="7"/>
        <v>0</v>
      </c>
      <c r="K70" s="29">
        <f t="shared" si="7"/>
        <v>0</v>
      </c>
      <c r="L70" s="29">
        <f t="shared" si="7"/>
        <v>6</v>
      </c>
      <c r="M70" s="29">
        <f t="shared" si="7"/>
        <v>0</v>
      </c>
      <c r="N70" s="29">
        <f t="shared" si="7"/>
        <v>6</v>
      </c>
    </row>
    <row r="71" spans="1:16" ht="12.95" customHeight="1" x14ac:dyDescent="0.25">
      <c r="A71" s="96" t="s">
        <v>36</v>
      </c>
      <c r="B71" s="97"/>
      <c r="C71" s="97"/>
      <c r="D71" s="98"/>
      <c r="E71" s="24"/>
      <c r="F71" s="89">
        <v>0</v>
      </c>
      <c r="G71" s="99">
        <v>0</v>
      </c>
      <c r="H71" s="100"/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91">
        <f>SUM(F71:M72)</f>
        <v>0</v>
      </c>
      <c r="O71" s="87"/>
    </row>
    <row r="72" spans="1:16" ht="12.95" customHeight="1" x14ac:dyDescent="0.25">
      <c r="A72" s="93" t="s">
        <v>55</v>
      </c>
      <c r="B72" s="94"/>
      <c r="C72" s="94"/>
      <c r="D72" s="95"/>
      <c r="E72" s="27" t="s">
        <v>94</v>
      </c>
      <c r="F72" s="90"/>
      <c r="G72" s="101"/>
      <c r="H72" s="102"/>
      <c r="I72" s="90"/>
      <c r="J72" s="90"/>
      <c r="K72" s="90"/>
      <c r="L72" s="90"/>
      <c r="M72" s="90"/>
      <c r="N72" s="92"/>
      <c r="O72" s="88"/>
    </row>
    <row r="73" spans="1:16" ht="27" customHeight="1" x14ac:dyDescent="0.25">
      <c r="A73" s="84" t="s">
        <v>39</v>
      </c>
      <c r="B73" s="85"/>
      <c r="C73" s="85"/>
      <c r="D73" s="86"/>
      <c r="E73" s="24" t="s">
        <v>95</v>
      </c>
      <c r="F73" s="45">
        <v>0</v>
      </c>
      <c r="G73" s="75">
        <v>0</v>
      </c>
      <c r="H73" s="76"/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6">
        <f t="shared" ref="N73:N85" si="8">SUM(F73:M73)</f>
        <v>0</v>
      </c>
      <c r="O73" s="88"/>
    </row>
    <row r="74" spans="1:16" ht="38.25" customHeight="1" x14ac:dyDescent="0.25">
      <c r="A74" s="84" t="s">
        <v>58</v>
      </c>
      <c r="B74" s="85"/>
      <c r="C74" s="85"/>
      <c r="D74" s="86"/>
      <c r="E74" s="24" t="s">
        <v>96</v>
      </c>
      <c r="F74" s="20">
        <v>0</v>
      </c>
      <c r="G74" s="75">
        <v>0</v>
      </c>
      <c r="H74" s="76"/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46">
        <f t="shared" si="8"/>
        <v>0</v>
      </c>
      <c r="O74" s="88"/>
    </row>
    <row r="75" spans="1:16" ht="27" customHeight="1" x14ac:dyDescent="0.25">
      <c r="A75" s="84" t="s">
        <v>60</v>
      </c>
      <c r="B75" s="85"/>
      <c r="C75" s="85"/>
      <c r="D75" s="86"/>
      <c r="E75" s="24" t="s">
        <v>97</v>
      </c>
      <c r="F75" s="20">
        <v>0</v>
      </c>
      <c r="G75" s="75">
        <v>0</v>
      </c>
      <c r="H75" s="76"/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46">
        <f t="shared" si="8"/>
        <v>0</v>
      </c>
      <c r="O75" s="88"/>
    </row>
    <row r="76" spans="1:16" ht="25.5" customHeight="1" x14ac:dyDescent="0.25">
      <c r="A76" s="84" t="s">
        <v>62</v>
      </c>
      <c r="B76" s="85"/>
      <c r="C76" s="85"/>
      <c r="D76" s="86"/>
      <c r="E76" s="24" t="s">
        <v>98</v>
      </c>
      <c r="F76" s="20">
        <v>0</v>
      </c>
      <c r="G76" s="75">
        <v>0</v>
      </c>
      <c r="H76" s="76"/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46">
        <f t="shared" si="8"/>
        <v>0</v>
      </c>
      <c r="O76" s="87"/>
    </row>
    <row r="77" spans="1:16" ht="36.75" customHeight="1" x14ac:dyDescent="0.25">
      <c r="A77" s="84" t="s">
        <v>64</v>
      </c>
      <c r="B77" s="85"/>
      <c r="C77" s="85"/>
      <c r="D77" s="86"/>
      <c r="E77" s="24" t="s">
        <v>99</v>
      </c>
      <c r="F77" s="20">
        <v>0</v>
      </c>
      <c r="G77" s="75">
        <v>0</v>
      </c>
      <c r="H77" s="76"/>
      <c r="I77" s="20">
        <v>0</v>
      </c>
      <c r="J77" s="20">
        <v>0</v>
      </c>
      <c r="K77" s="20">
        <v>0</v>
      </c>
      <c r="L77" s="20">
        <v>6</v>
      </c>
      <c r="M77" s="20">
        <v>0</v>
      </c>
      <c r="N77" s="46">
        <f t="shared" si="8"/>
        <v>6</v>
      </c>
      <c r="O77" s="88"/>
    </row>
    <row r="78" spans="1:16" ht="12.95" customHeight="1" x14ac:dyDescent="0.25">
      <c r="A78" s="84" t="s">
        <v>49</v>
      </c>
      <c r="B78" s="85"/>
      <c r="C78" s="85"/>
      <c r="D78" s="86"/>
      <c r="E78" s="24" t="s">
        <v>100</v>
      </c>
      <c r="F78" s="20">
        <v>0</v>
      </c>
      <c r="G78" s="75">
        <v>0</v>
      </c>
      <c r="H78" s="76"/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46">
        <f t="shared" si="8"/>
        <v>0</v>
      </c>
      <c r="O78" s="88"/>
      <c r="P78" s="17"/>
    </row>
    <row r="79" spans="1:16" ht="12.95" customHeight="1" x14ac:dyDescent="0.25">
      <c r="A79" s="78"/>
      <c r="B79" s="79"/>
      <c r="C79" s="79"/>
      <c r="D79" s="80"/>
      <c r="E79" s="24" t="s">
        <v>101</v>
      </c>
      <c r="F79" s="20">
        <v>0</v>
      </c>
      <c r="G79" s="75">
        <v>0</v>
      </c>
      <c r="H79" s="76"/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46">
        <f t="shared" si="8"/>
        <v>0</v>
      </c>
      <c r="O79" s="47"/>
      <c r="P79" s="17"/>
    </row>
    <row r="80" spans="1:16" ht="12.95" customHeight="1" x14ac:dyDescent="0.25">
      <c r="A80" s="78"/>
      <c r="B80" s="79"/>
      <c r="C80" s="79"/>
      <c r="D80" s="80"/>
      <c r="E80" s="48" t="s">
        <v>102</v>
      </c>
      <c r="F80" s="20">
        <v>0</v>
      </c>
      <c r="G80" s="75">
        <v>0</v>
      </c>
      <c r="H80" s="76"/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46">
        <f t="shared" si="8"/>
        <v>0</v>
      </c>
      <c r="O80" s="47"/>
      <c r="P80" s="17"/>
    </row>
    <row r="81" spans="1:27" ht="69" customHeight="1" x14ac:dyDescent="0.2">
      <c r="A81" s="81" t="s">
        <v>14</v>
      </c>
      <c r="B81" s="82"/>
      <c r="C81" s="82"/>
      <c r="D81" s="83"/>
      <c r="E81" s="31" t="s">
        <v>15</v>
      </c>
      <c r="F81" s="10" t="s">
        <v>16</v>
      </c>
      <c r="G81" s="81" t="s">
        <v>17</v>
      </c>
      <c r="H81" s="83"/>
      <c r="I81" s="10" t="s">
        <v>18</v>
      </c>
      <c r="J81" s="10" t="s">
        <v>19</v>
      </c>
      <c r="K81" s="10" t="s">
        <v>20</v>
      </c>
      <c r="L81" s="10" t="s">
        <v>21</v>
      </c>
      <c r="M81" s="11" t="s">
        <v>22</v>
      </c>
      <c r="N81" s="12" t="s">
        <v>23</v>
      </c>
      <c r="O81" s="38"/>
      <c r="P81" s="17"/>
      <c r="Q81" s="17"/>
      <c r="R81" s="17"/>
    </row>
    <row r="82" spans="1:27" s="18" customFormat="1" ht="11.25" customHeight="1" x14ac:dyDescent="0.25">
      <c r="A82" s="71">
        <v>1</v>
      </c>
      <c r="B82" s="72"/>
      <c r="C82" s="72"/>
      <c r="D82" s="73"/>
      <c r="E82" s="33">
        <v>2</v>
      </c>
      <c r="F82" s="15">
        <v>3</v>
      </c>
      <c r="G82" s="71">
        <v>4</v>
      </c>
      <c r="H82" s="73"/>
      <c r="I82" s="15">
        <v>5</v>
      </c>
      <c r="J82" s="15">
        <v>6</v>
      </c>
      <c r="K82" s="16">
        <v>7</v>
      </c>
      <c r="L82" s="16" t="s">
        <v>24</v>
      </c>
      <c r="M82" s="16">
        <v>9</v>
      </c>
      <c r="N82" s="16">
        <v>10</v>
      </c>
      <c r="O82" s="49"/>
      <c r="Q82" s="17"/>
      <c r="R82" s="17"/>
    </row>
    <row r="83" spans="1:27" ht="12.95" customHeight="1" x14ac:dyDescent="0.25">
      <c r="A83" s="65" t="s">
        <v>69</v>
      </c>
      <c r="B83" s="66"/>
      <c r="C83" s="66"/>
      <c r="D83" s="74"/>
      <c r="E83" s="24" t="s">
        <v>103</v>
      </c>
      <c r="F83" s="20">
        <v>0</v>
      </c>
      <c r="G83" s="75">
        <v>0</v>
      </c>
      <c r="H83" s="76"/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46">
        <f t="shared" si="8"/>
        <v>0</v>
      </c>
      <c r="O83" s="77"/>
      <c r="Q83" s="17"/>
      <c r="R83" s="17"/>
    </row>
    <row r="84" spans="1:27" ht="12.95" customHeight="1" x14ac:dyDescent="0.25">
      <c r="A84" s="65" t="s">
        <v>71</v>
      </c>
      <c r="B84" s="66"/>
      <c r="C84" s="66"/>
      <c r="D84" s="74"/>
      <c r="E84" s="24" t="s">
        <v>104</v>
      </c>
      <c r="F84" s="20">
        <v>0</v>
      </c>
      <c r="G84" s="75">
        <v>0</v>
      </c>
      <c r="H84" s="76"/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46">
        <f t="shared" si="8"/>
        <v>0</v>
      </c>
      <c r="O84" s="77"/>
      <c r="Q84" s="3">
        <v>3</v>
      </c>
      <c r="R84" s="3">
        <v>4</v>
      </c>
      <c r="S84" s="3">
        <v>5</v>
      </c>
      <c r="T84" s="3">
        <v>6</v>
      </c>
      <c r="U84" s="3">
        <v>7</v>
      </c>
      <c r="V84" s="3">
        <v>8</v>
      </c>
      <c r="W84" s="3">
        <v>9</v>
      </c>
    </row>
    <row r="85" spans="1:27" ht="12.95" customHeight="1" x14ac:dyDescent="0.25">
      <c r="A85" s="65" t="s">
        <v>73</v>
      </c>
      <c r="B85" s="66"/>
      <c r="C85" s="66"/>
      <c r="D85" s="74"/>
      <c r="E85" s="24" t="s">
        <v>105</v>
      </c>
      <c r="F85" s="20">
        <v>0</v>
      </c>
      <c r="G85" s="75">
        <v>0</v>
      </c>
      <c r="H85" s="76"/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46">
        <f t="shared" si="8"/>
        <v>0</v>
      </c>
      <c r="O85" s="77"/>
      <c r="Q85" s="30">
        <f>F56+F59+F70+F83+F84+F85</f>
        <v>15886</v>
      </c>
      <c r="R85" s="39">
        <f>ABS(G59+G70+G83+G84+G85-G56)</f>
        <v>0</v>
      </c>
      <c r="S85" s="30">
        <f>ABS(I59+I70+I83+I84+I85-I56)</f>
        <v>0</v>
      </c>
      <c r="T85" s="30">
        <f>J56+J59+J70+J83+J84+J85</f>
        <v>0</v>
      </c>
      <c r="U85" s="30">
        <f>K56+K59+K70+K83+K84+K85</f>
        <v>3255</v>
      </c>
      <c r="V85" s="30">
        <f>L56+L59+L70+L83+L84+L85</f>
        <v>821</v>
      </c>
      <c r="W85" s="30">
        <f>M56+M59+M70+M83+M84+M85</f>
        <v>0</v>
      </c>
    </row>
    <row r="86" spans="1:27" ht="12.95" customHeight="1" x14ac:dyDescent="0.25">
      <c r="A86" s="65" t="s">
        <v>75</v>
      </c>
      <c r="B86" s="66"/>
      <c r="C86" s="67">
        <f>[1]Баланс!K5</f>
        <v>44196</v>
      </c>
      <c r="D86" s="68"/>
      <c r="E86" s="19" t="s">
        <v>106</v>
      </c>
      <c r="F86" s="29">
        <f>[1]Баланс!$F$70</f>
        <v>15886</v>
      </c>
      <c r="G86" s="69">
        <f>-[1]Баланс!$F$71</f>
        <v>0</v>
      </c>
      <c r="H86" s="70"/>
      <c r="I86" s="29">
        <f>-[1]Баланс!$F$72</f>
        <v>0</v>
      </c>
      <c r="J86" s="29">
        <f>[1]Баланс!$F$73</f>
        <v>0</v>
      </c>
      <c r="K86" s="29">
        <f>[1]Баланс!$F$74</f>
        <v>3255</v>
      </c>
      <c r="L86" s="29">
        <f>[1]Баланс!$F$75</f>
        <v>809</v>
      </c>
      <c r="M86" s="29">
        <f>[1]Баланс!$F$76</f>
        <v>0</v>
      </c>
      <c r="N86" s="29">
        <f>F86+G86+I86+J86+K86+L86+M86</f>
        <v>19950</v>
      </c>
      <c r="O86" s="49"/>
      <c r="Q86" s="3">
        <f>IF(Q85&lt;&gt;F86,1,0)</f>
        <v>0</v>
      </c>
      <c r="R86" s="3">
        <f>IF(R85&lt;&gt;G86,1,0)</f>
        <v>0</v>
      </c>
      <c r="S86" s="3">
        <f>IF(S85&lt;&gt;I86,1,0)</f>
        <v>0</v>
      </c>
      <c r="T86" s="3">
        <f>IF(T85&lt;&gt;J86,1,0)</f>
        <v>0</v>
      </c>
      <c r="U86" s="3">
        <f>IF(U85&lt;&gt;K86,1,0)</f>
        <v>0</v>
      </c>
      <c r="V86" s="3">
        <f>IF(V85&lt;&gt;L86,1,0)</f>
        <v>1</v>
      </c>
      <c r="W86" s="3">
        <f>IF(W85&lt;&gt;M86,1,0)</f>
        <v>0</v>
      </c>
    </row>
    <row r="87" spans="1:27" ht="51" customHeight="1" x14ac:dyDescent="0.25">
      <c r="A87" s="50"/>
      <c r="B87" s="50"/>
      <c r="C87" s="50"/>
      <c r="D87" s="50"/>
      <c r="E87" s="51"/>
      <c r="F87" s="52"/>
      <c r="G87" s="52"/>
      <c r="H87" s="52"/>
      <c r="I87" s="52"/>
      <c r="J87" s="52"/>
      <c r="K87" s="2"/>
      <c r="L87" s="2"/>
      <c r="M87" s="2"/>
      <c r="N87" s="2"/>
      <c r="O87" s="53"/>
    </row>
    <row r="88" spans="1:27" s="56" customFormat="1" ht="9.9499999999999993" customHeight="1" x14ac:dyDescent="0.25">
      <c r="A88" s="62" t="s">
        <v>107</v>
      </c>
      <c r="B88" s="62"/>
      <c r="C88" s="62"/>
      <c r="D88" s="63"/>
      <c r="E88" s="63"/>
      <c r="F88" s="54"/>
      <c r="G88" s="54"/>
      <c r="H88" s="54"/>
      <c r="I88" s="54"/>
      <c r="J88" s="54"/>
      <c r="K88" s="54"/>
      <c r="L88" s="64">
        <f>[1]Баланс!F107</f>
        <v>0</v>
      </c>
      <c r="M88" s="64"/>
      <c r="N88" s="64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</row>
    <row r="89" spans="1:27" s="56" customFormat="1" ht="9.9499999999999993" customHeight="1" x14ac:dyDescent="0.25">
      <c r="A89" s="54"/>
      <c r="B89" s="54"/>
      <c r="C89" s="54"/>
      <c r="D89" s="60" t="s">
        <v>108</v>
      </c>
      <c r="E89" s="60"/>
      <c r="F89" s="54"/>
      <c r="G89" s="54"/>
      <c r="H89" s="54"/>
      <c r="I89" s="54"/>
      <c r="J89" s="54"/>
      <c r="K89" s="54"/>
      <c r="L89" s="61" t="s">
        <v>109</v>
      </c>
      <c r="M89" s="61"/>
      <c r="N89" s="61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</row>
    <row r="90" spans="1:27" s="56" customFormat="1" ht="9.9499999999999993" customHeight="1" x14ac:dyDescent="0.25">
      <c r="A90" s="62" t="s">
        <v>110</v>
      </c>
      <c r="B90" s="62"/>
      <c r="C90" s="62"/>
      <c r="D90" s="63"/>
      <c r="E90" s="63"/>
      <c r="F90" s="54"/>
      <c r="G90" s="54"/>
      <c r="H90" s="54"/>
      <c r="I90" s="54"/>
      <c r="J90" s="54"/>
      <c r="K90" s="54"/>
      <c r="L90" s="64">
        <f>[1]Баланс!F110</f>
        <v>0</v>
      </c>
      <c r="M90" s="64"/>
      <c r="N90" s="64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</row>
    <row r="91" spans="1:27" s="56" customFormat="1" ht="9.9499999999999993" customHeight="1" x14ac:dyDescent="0.25">
      <c r="A91" s="54"/>
      <c r="B91" s="54"/>
      <c r="C91" s="54"/>
      <c r="D91" s="60" t="s">
        <v>108</v>
      </c>
      <c r="E91" s="60"/>
      <c r="F91" s="54"/>
      <c r="G91" s="54"/>
      <c r="H91" s="54"/>
      <c r="I91" s="54"/>
      <c r="J91" s="54"/>
      <c r="K91" s="54"/>
      <c r="L91" s="61" t="s">
        <v>109</v>
      </c>
      <c r="M91" s="61"/>
      <c r="N91" s="61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</row>
    <row r="92" spans="1:27" s="56" customFormat="1" ht="11.25" customHeight="1" x14ac:dyDescent="0.25">
      <c r="A92" s="59">
        <f>[1]Баланс!A113</f>
        <v>44314</v>
      </c>
      <c r="B92" s="59"/>
      <c r="C92" s="59"/>
      <c r="D92" s="59"/>
      <c r="E92" s="57"/>
      <c r="F92" s="58"/>
      <c r="G92" s="58"/>
      <c r="H92" s="58"/>
      <c r="I92" s="54"/>
      <c r="J92" s="54"/>
      <c r="K92" s="54"/>
      <c r="L92" s="54"/>
      <c r="M92" s="54"/>
      <c r="N92" s="54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</row>
  </sheetData>
  <mergeCells count="235">
    <mergeCell ref="J6:K6"/>
    <mergeCell ref="A8:D8"/>
    <mergeCell ref="E8:N8"/>
    <mergeCell ref="A9:D9"/>
    <mergeCell ref="E9:N9"/>
    <mergeCell ref="A10:D10"/>
    <mergeCell ref="E10:N10"/>
    <mergeCell ref="I1:J1"/>
    <mergeCell ref="L1:N1"/>
    <mergeCell ref="K2:N2"/>
    <mergeCell ref="K3:N3"/>
    <mergeCell ref="A4:N4"/>
    <mergeCell ref="A5:N5"/>
    <mergeCell ref="A16:D16"/>
    <mergeCell ref="G16:H16"/>
    <mergeCell ref="A17:D17"/>
    <mergeCell ref="G17:H17"/>
    <mergeCell ref="O17:O18"/>
    <mergeCell ref="A18:B18"/>
    <mergeCell ref="C18:D18"/>
    <mergeCell ref="G18:H18"/>
    <mergeCell ref="O10:O15"/>
    <mergeCell ref="A11:D11"/>
    <mergeCell ref="E11:N11"/>
    <mergeCell ref="A12:D12"/>
    <mergeCell ref="E12:N12"/>
    <mergeCell ref="A13:D13"/>
    <mergeCell ref="E13:N13"/>
    <mergeCell ref="A14:D14"/>
    <mergeCell ref="E14:N14"/>
    <mergeCell ref="A15:J15"/>
    <mergeCell ref="J21:J22"/>
    <mergeCell ref="K21:K22"/>
    <mergeCell ref="L21:L22"/>
    <mergeCell ref="M21:M22"/>
    <mergeCell ref="N21:N22"/>
    <mergeCell ref="A22:D22"/>
    <mergeCell ref="A19:D19"/>
    <mergeCell ref="G19:H19"/>
    <mergeCell ref="O19:O20"/>
    <mergeCell ref="A20:D20"/>
    <mergeCell ref="G20:H20"/>
    <mergeCell ref="A21:D21"/>
    <mergeCell ref="E21:E22"/>
    <mergeCell ref="F21:F22"/>
    <mergeCell ref="G21:H22"/>
    <mergeCell ref="I21:I22"/>
    <mergeCell ref="K23:K24"/>
    <mergeCell ref="L23:L24"/>
    <mergeCell ref="M23:M24"/>
    <mergeCell ref="N23:N24"/>
    <mergeCell ref="A24:D24"/>
    <mergeCell ref="A25:D25"/>
    <mergeCell ref="F25:F26"/>
    <mergeCell ref="G25:H26"/>
    <mergeCell ref="I25:I26"/>
    <mergeCell ref="J25:J26"/>
    <mergeCell ref="B23:D23"/>
    <mergeCell ref="E23:E24"/>
    <mergeCell ref="F23:F24"/>
    <mergeCell ref="G23:H24"/>
    <mergeCell ref="I23:I24"/>
    <mergeCell ref="J23:J24"/>
    <mergeCell ref="O29:O34"/>
    <mergeCell ref="A30:D30"/>
    <mergeCell ref="G30:H30"/>
    <mergeCell ref="A31:D31"/>
    <mergeCell ref="G31:H31"/>
    <mergeCell ref="A32:D32"/>
    <mergeCell ref="K25:K26"/>
    <mergeCell ref="L25:L26"/>
    <mergeCell ref="M25:M26"/>
    <mergeCell ref="N25:N26"/>
    <mergeCell ref="A26:D26"/>
    <mergeCell ref="A27:D27"/>
    <mergeCell ref="G27:H27"/>
    <mergeCell ref="G32:H32"/>
    <mergeCell ref="A33:D33"/>
    <mergeCell ref="G33:H33"/>
    <mergeCell ref="A34:D34"/>
    <mergeCell ref="G34:H34"/>
    <mergeCell ref="A35:D35"/>
    <mergeCell ref="G35:H35"/>
    <mergeCell ref="A28:D28"/>
    <mergeCell ref="G28:H28"/>
    <mergeCell ref="A29:D29"/>
    <mergeCell ref="G29:H29"/>
    <mergeCell ref="L36:L37"/>
    <mergeCell ref="M36:M37"/>
    <mergeCell ref="N36:N37"/>
    <mergeCell ref="O36:O41"/>
    <mergeCell ref="A37:D37"/>
    <mergeCell ref="A38:D38"/>
    <mergeCell ref="G38:H38"/>
    <mergeCell ref="A39:D39"/>
    <mergeCell ref="G39:H39"/>
    <mergeCell ref="A40:D40"/>
    <mergeCell ref="A36:D36"/>
    <mergeCell ref="F36:F37"/>
    <mergeCell ref="G36:H37"/>
    <mergeCell ref="I36:I37"/>
    <mergeCell ref="J36:J37"/>
    <mergeCell ref="K36:K37"/>
    <mergeCell ref="O45:O50"/>
    <mergeCell ref="A46:D46"/>
    <mergeCell ref="G46:H46"/>
    <mergeCell ref="A47:D47"/>
    <mergeCell ref="G47:H47"/>
    <mergeCell ref="A48:D48"/>
    <mergeCell ref="G40:H40"/>
    <mergeCell ref="A41:D41"/>
    <mergeCell ref="G41:H41"/>
    <mergeCell ref="A42:D42"/>
    <mergeCell ref="G42:H42"/>
    <mergeCell ref="A43:D43"/>
    <mergeCell ref="G43:H43"/>
    <mergeCell ref="G48:H48"/>
    <mergeCell ref="A49:D49"/>
    <mergeCell ref="G49:H49"/>
    <mergeCell ref="A50:D50"/>
    <mergeCell ref="G50:H50"/>
    <mergeCell ref="A51:B51"/>
    <mergeCell ref="C51:D51"/>
    <mergeCell ref="G51:H51"/>
    <mergeCell ref="A44:D44"/>
    <mergeCell ref="G44:H44"/>
    <mergeCell ref="A45:D45"/>
    <mergeCell ref="G45:H45"/>
    <mergeCell ref="A55:D55"/>
    <mergeCell ref="G55:H55"/>
    <mergeCell ref="A56:D56"/>
    <mergeCell ref="E56:E57"/>
    <mergeCell ref="F56:F57"/>
    <mergeCell ref="G56:H57"/>
    <mergeCell ref="A52:B52"/>
    <mergeCell ref="C52:D52"/>
    <mergeCell ref="G52:H52"/>
    <mergeCell ref="A53:D53"/>
    <mergeCell ref="G53:H53"/>
    <mergeCell ref="A54:D54"/>
    <mergeCell ref="G54:H54"/>
    <mergeCell ref="O56:O57"/>
    <mergeCell ref="A57:D57"/>
    <mergeCell ref="B58:D58"/>
    <mergeCell ref="G58:H58"/>
    <mergeCell ref="A59:D59"/>
    <mergeCell ref="G59:H59"/>
    <mergeCell ref="I56:I57"/>
    <mergeCell ref="J56:J57"/>
    <mergeCell ref="K56:K57"/>
    <mergeCell ref="L56:L57"/>
    <mergeCell ref="M56:M57"/>
    <mergeCell ref="N56:N57"/>
    <mergeCell ref="O64:O69"/>
    <mergeCell ref="A65:D65"/>
    <mergeCell ref="G65:H65"/>
    <mergeCell ref="A66:D66"/>
    <mergeCell ref="G66:H66"/>
    <mergeCell ref="A67:D67"/>
    <mergeCell ref="L60:L61"/>
    <mergeCell ref="M60:M61"/>
    <mergeCell ref="N60:N61"/>
    <mergeCell ref="A61:D61"/>
    <mergeCell ref="A62:D62"/>
    <mergeCell ref="G62:H62"/>
    <mergeCell ref="A60:D60"/>
    <mergeCell ref="F60:F61"/>
    <mergeCell ref="G60:H61"/>
    <mergeCell ref="I60:I61"/>
    <mergeCell ref="J60:J61"/>
    <mergeCell ref="K60:K61"/>
    <mergeCell ref="G67:H67"/>
    <mergeCell ref="A68:D68"/>
    <mergeCell ref="G68:H68"/>
    <mergeCell ref="A69:D69"/>
    <mergeCell ref="G69:H69"/>
    <mergeCell ref="A70:D70"/>
    <mergeCell ref="G70:H70"/>
    <mergeCell ref="A63:D63"/>
    <mergeCell ref="G63:H63"/>
    <mergeCell ref="A64:D64"/>
    <mergeCell ref="G64:H64"/>
    <mergeCell ref="O76:O78"/>
    <mergeCell ref="A77:D77"/>
    <mergeCell ref="G77:H77"/>
    <mergeCell ref="A78:D78"/>
    <mergeCell ref="G78:H78"/>
    <mergeCell ref="L71:L72"/>
    <mergeCell ref="M71:M72"/>
    <mergeCell ref="N71:N72"/>
    <mergeCell ref="O71:O75"/>
    <mergeCell ref="A72:D72"/>
    <mergeCell ref="A73:D73"/>
    <mergeCell ref="G73:H73"/>
    <mergeCell ref="A74:D74"/>
    <mergeCell ref="G74:H74"/>
    <mergeCell ref="A75:D75"/>
    <mergeCell ref="A71:D71"/>
    <mergeCell ref="F71:F72"/>
    <mergeCell ref="G71:H72"/>
    <mergeCell ref="I71:I72"/>
    <mergeCell ref="J71:J72"/>
    <mergeCell ref="K71:K72"/>
    <mergeCell ref="A79:D79"/>
    <mergeCell ref="G79:H79"/>
    <mergeCell ref="A80:D80"/>
    <mergeCell ref="G80:H80"/>
    <mergeCell ref="A81:D81"/>
    <mergeCell ref="G81:H81"/>
    <mergeCell ref="G75:H75"/>
    <mergeCell ref="A76:D76"/>
    <mergeCell ref="G76:H76"/>
    <mergeCell ref="A82:D82"/>
    <mergeCell ref="G82:H82"/>
    <mergeCell ref="A83:D83"/>
    <mergeCell ref="G83:H83"/>
    <mergeCell ref="O83:O85"/>
    <mergeCell ref="A84:D84"/>
    <mergeCell ref="G84:H84"/>
    <mergeCell ref="A85:D85"/>
    <mergeCell ref="G85:H85"/>
    <mergeCell ref="A92:D92"/>
    <mergeCell ref="D89:E89"/>
    <mergeCell ref="L89:N89"/>
    <mergeCell ref="A90:C90"/>
    <mergeCell ref="D90:E90"/>
    <mergeCell ref="L90:N90"/>
    <mergeCell ref="D91:E91"/>
    <mergeCell ref="L91:N91"/>
    <mergeCell ref="A86:B86"/>
    <mergeCell ref="C86:D86"/>
    <mergeCell ref="G86:H86"/>
    <mergeCell ref="A88:C88"/>
    <mergeCell ref="D88:E88"/>
    <mergeCell ref="L88:N88"/>
  </mergeCells>
  <conditionalFormatting sqref="O56">
    <cfRule type="cellIs" dxfId="23" priority="1" stopIfTrue="1" operator="greaterThan">
      <formula>0</formula>
    </cfRule>
    <cfRule type="cellIs" dxfId="22" priority="7" stopIfTrue="1" operator="greaterThan">
      <formula>0</formula>
    </cfRule>
  </conditionalFormatting>
  <conditionalFormatting sqref="O59">
    <cfRule type="cellIs" dxfId="21" priority="2" stopIfTrue="1" operator="equal">
      <formula>"стр. 200 гр. 9 не равна стр. 470 гр. 3 Баланса!"</formula>
    </cfRule>
  </conditionalFormatting>
  <conditionalFormatting sqref="O62">
    <cfRule type="cellIs" dxfId="20" priority="3" stopIfTrue="1" operator="equal">
      <formula>"разность стр.152 гр. 7 и стр. 162 гр. 7 не равна стр. 220 гр.3 Приложения2!"</formula>
    </cfRule>
  </conditionalFormatting>
  <conditionalFormatting sqref="O63">
    <cfRule type="cellIs" dxfId="19" priority="4" stopIfTrue="1" operator="equal">
      <formula>"разность стр.153 гр. 10 и стр. 163 гр. 10  не равна стр. 230 гр.3 Приложения2!"</formula>
    </cfRule>
  </conditionalFormatting>
  <conditionalFormatting sqref="O86:O87 O82 O53">
    <cfRule type="cellIs" dxfId="18" priority="5" stopIfTrue="1" operator="greaterThan">
      <formula>0</formula>
    </cfRule>
  </conditionalFormatting>
  <conditionalFormatting sqref="O28">
    <cfRule type="cellIs" dxfId="17" priority="6" stopIfTrue="1" operator="equal">
      <formula>"разность стр.053 гр. 10 и стр. 063 гр. 10  не равна стр. 230 гр.4 Приложения2!"</formula>
    </cfRule>
  </conditionalFormatting>
  <conditionalFormatting sqref="O81 O54:O55">
    <cfRule type="cellIs" dxfId="16" priority="8" stopIfTrue="1" operator="greaterThan">
      <formula>0</formula>
    </cfRule>
  </conditionalFormatting>
  <conditionalFormatting sqref="F86">
    <cfRule type="cellIs" dxfId="15" priority="9" stopIfTrue="1" operator="notEqual">
      <formula>$Q$85</formula>
    </cfRule>
  </conditionalFormatting>
  <conditionalFormatting sqref="J86">
    <cfRule type="cellIs" dxfId="14" priority="10" stopIfTrue="1" operator="notEqual">
      <formula>$T$85</formula>
    </cfRule>
  </conditionalFormatting>
  <conditionalFormatting sqref="K86">
    <cfRule type="cellIs" dxfId="13" priority="11" stopIfTrue="1" operator="notEqual">
      <formula>$U$85</formula>
    </cfRule>
  </conditionalFormatting>
  <conditionalFormatting sqref="L86">
    <cfRule type="cellIs" dxfId="12" priority="12" stopIfTrue="1" operator="notEqual">
      <formula>$V$85</formula>
    </cfRule>
  </conditionalFormatting>
  <conditionalFormatting sqref="F56:F57">
    <cfRule type="cellIs" dxfId="11" priority="13" stopIfTrue="1" operator="notEqual">
      <formula>$Q$56</formula>
    </cfRule>
  </conditionalFormatting>
  <conditionalFormatting sqref="G56:H57">
    <cfRule type="cellIs" dxfId="10" priority="14" stopIfTrue="1" operator="notEqual">
      <formula>$R$56</formula>
    </cfRule>
  </conditionalFormatting>
  <conditionalFormatting sqref="I56:I57">
    <cfRule type="cellIs" dxfId="9" priority="15" stopIfTrue="1" operator="notEqual">
      <formula>$S$56</formula>
    </cfRule>
  </conditionalFormatting>
  <conditionalFormatting sqref="J56:J57">
    <cfRule type="cellIs" dxfId="8" priority="16" stopIfTrue="1" operator="notEqual">
      <formula>$T$56</formula>
    </cfRule>
  </conditionalFormatting>
  <conditionalFormatting sqref="K56:K57">
    <cfRule type="cellIs" dxfId="7" priority="17" stopIfTrue="1" operator="notEqual">
      <formula>$U$56</formula>
    </cfRule>
  </conditionalFormatting>
  <conditionalFormatting sqref="L56:L57">
    <cfRule type="cellIs" dxfId="6" priority="18" stopIfTrue="1" operator="notEqual">
      <formula>$V$56</formula>
    </cfRule>
  </conditionalFormatting>
  <conditionalFormatting sqref="M56:M57">
    <cfRule type="cellIs" dxfId="5" priority="19" stopIfTrue="1" operator="notEqual">
      <formula>$W$56</formula>
    </cfRule>
  </conditionalFormatting>
  <conditionalFormatting sqref="O83:O85">
    <cfRule type="cellIs" dxfId="4" priority="20" stopIfTrue="1" operator="greaterThan">
      <formula>0</formula>
    </cfRule>
    <cfRule type="cellIs" dxfId="3" priority="21" stopIfTrue="1" operator="equal">
      <formula>0</formula>
    </cfRule>
  </conditionalFormatting>
  <conditionalFormatting sqref="E9:N9">
    <cfRule type="cellIs" dxfId="2" priority="22" stopIfTrue="1" operator="equal">
      <formula>0</formula>
    </cfRule>
  </conditionalFormatting>
  <conditionalFormatting sqref="M86">
    <cfRule type="cellIs" dxfId="1" priority="23" stopIfTrue="1" operator="notEqual">
      <formula>$W$85</formula>
    </cfRule>
  </conditionalFormatting>
  <conditionalFormatting sqref="O27">
    <cfRule type="cellIs" dxfId="0" priority="24" stopIfTrue="1" operator="notEqual">
      <formula>0</formula>
    </cfRule>
  </conditionalFormatting>
  <dataValidations count="1">
    <dataValidation type="decimal" operator="greaterThanOrEqual" allowBlank="1" showInputMessage="1" showErrorMessage="1" errorTitle="Внимание!" error="Значение в данной ячейке не должно быть отрицательным" sqref="G18:I18 JC18:JE18 SY18:TA18 ACU18:ACW18 AMQ18:AMS18 AWM18:AWO18 BGI18:BGK18 BQE18:BQG18 CAA18:CAC18 CJW18:CJY18 CTS18:CTU18 DDO18:DDQ18 DNK18:DNM18 DXG18:DXI18 EHC18:EHE18 EQY18:ERA18 FAU18:FAW18 FKQ18:FKS18 FUM18:FUO18 GEI18:GEK18 GOE18:GOG18 GYA18:GYC18 HHW18:HHY18 HRS18:HRU18 IBO18:IBQ18 ILK18:ILM18 IVG18:IVI18 JFC18:JFE18 JOY18:JPA18 JYU18:JYW18 KIQ18:KIS18 KSM18:KSO18 LCI18:LCK18 LME18:LMG18 LWA18:LWC18 MFW18:MFY18 MPS18:MPU18 MZO18:MZQ18 NJK18:NJM18 NTG18:NTI18 ODC18:ODE18 OMY18:ONA18 OWU18:OWW18 PGQ18:PGS18 PQM18:PQO18 QAI18:QAK18 QKE18:QKG18 QUA18:QUC18 RDW18:RDY18 RNS18:RNU18 RXO18:RXQ18 SHK18:SHM18 SRG18:SRI18 TBC18:TBE18 TKY18:TLA18 TUU18:TUW18 UEQ18:UES18 UOM18:UOO18 UYI18:UYK18 VIE18:VIG18 VSA18:VSC18 WBW18:WBY18 WLS18:WLU18 WVO18:WVQ18 G65554:I65554 JC65554:JE65554 SY65554:TA65554 ACU65554:ACW65554 AMQ65554:AMS65554 AWM65554:AWO65554 BGI65554:BGK65554 BQE65554:BQG65554 CAA65554:CAC65554 CJW65554:CJY65554 CTS65554:CTU65554 DDO65554:DDQ65554 DNK65554:DNM65554 DXG65554:DXI65554 EHC65554:EHE65554 EQY65554:ERA65554 FAU65554:FAW65554 FKQ65554:FKS65554 FUM65554:FUO65554 GEI65554:GEK65554 GOE65554:GOG65554 GYA65554:GYC65554 HHW65554:HHY65554 HRS65554:HRU65554 IBO65554:IBQ65554 ILK65554:ILM65554 IVG65554:IVI65554 JFC65554:JFE65554 JOY65554:JPA65554 JYU65554:JYW65554 KIQ65554:KIS65554 KSM65554:KSO65554 LCI65554:LCK65554 LME65554:LMG65554 LWA65554:LWC65554 MFW65554:MFY65554 MPS65554:MPU65554 MZO65554:MZQ65554 NJK65554:NJM65554 NTG65554:NTI65554 ODC65554:ODE65554 OMY65554:ONA65554 OWU65554:OWW65554 PGQ65554:PGS65554 PQM65554:PQO65554 QAI65554:QAK65554 QKE65554:QKG65554 QUA65554:QUC65554 RDW65554:RDY65554 RNS65554:RNU65554 RXO65554:RXQ65554 SHK65554:SHM65554 SRG65554:SRI65554 TBC65554:TBE65554 TKY65554:TLA65554 TUU65554:TUW65554 UEQ65554:UES65554 UOM65554:UOO65554 UYI65554:UYK65554 VIE65554:VIG65554 VSA65554:VSC65554 WBW65554:WBY65554 WLS65554:WLU65554 WVO65554:WVQ65554 G131090:I131090 JC131090:JE131090 SY131090:TA131090 ACU131090:ACW131090 AMQ131090:AMS131090 AWM131090:AWO131090 BGI131090:BGK131090 BQE131090:BQG131090 CAA131090:CAC131090 CJW131090:CJY131090 CTS131090:CTU131090 DDO131090:DDQ131090 DNK131090:DNM131090 DXG131090:DXI131090 EHC131090:EHE131090 EQY131090:ERA131090 FAU131090:FAW131090 FKQ131090:FKS131090 FUM131090:FUO131090 GEI131090:GEK131090 GOE131090:GOG131090 GYA131090:GYC131090 HHW131090:HHY131090 HRS131090:HRU131090 IBO131090:IBQ131090 ILK131090:ILM131090 IVG131090:IVI131090 JFC131090:JFE131090 JOY131090:JPA131090 JYU131090:JYW131090 KIQ131090:KIS131090 KSM131090:KSO131090 LCI131090:LCK131090 LME131090:LMG131090 LWA131090:LWC131090 MFW131090:MFY131090 MPS131090:MPU131090 MZO131090:MZQ131090 NJK131090:NJM131090 NTG131090:NTI131090 ODC131090:ODE131090 OMY131090:ONA131090 OWU131090:OWW131090 PGQ131090:PGS131090 PQM131090:PQO131090 QAI131090:QAK131090 QKE131090:QKG131090 QUA131090:QUC131090 RDW131090:RDY131090 RNS131090:RNU131090 RXO131090:RXQ131090 SHK131090:SHM131090 SRG131090:SRI131090 TBC131090:TBE131090 TKY131090:TLA131090 TUU131090:TUW131090 UEQ131090:UES131090 UOM131090:UOO131090 UYI131090:UYK131090 VIE131090:VIG131090 VSA131090:VSC131090 WBW131090:WBY131090 WLS131090:WLU131090 WVO131090:WVQ131090 G196626:I196626 JC196626:JE196626 SY196626:TA196626 ACU196626:ACW196626 AMQ196626:AMS196626 AWM196626:AWO196626 BGI196626:BGK196626 BQE196626:BQG196626 CAA196626:CAC196626 CJW196626:CJY196626 CTS196626:CTU196626 DDO196626:DDQ196626 DNK196626:DNM196626 DXG196626:DXI196626 EHC196626:EHE196626 EQY196626:ERA196626 FAU196626:FAW196626 FKQ196626:FKS196626 FUM196626:FUO196626 GEI196626:GEK196626 GOE196626:GOG196626 GYA196626:GYC196626 HHW196626:HHY196626 HRS196626:HRU196626 IBO196626:IBQ196626 ILK196626:ILM196626 IVG196626:IVI196626 JFC196626:JFE196626 JOY196626:JPA196626 JYU196626:JYW196626 KIQ196626:KIS196626 KSM196626:KSO196626 LCI196626:LCK196626 LME196626:LMG196626 LWA196626:LWC196626 MFW196626:MFY196626 MPS196626:MPU196626 MZO196626:MZQ196626 NJK196626:NJM196626 NTG196626:NTI196626 ODC196626:ODE196626 OMY196626:ONA196626 OWU196626:OWW196626 PGQ196626:PGS196626 PQM196626:PQO196626 QAI196626:QAK196626 QKE196626:QKG196626 QUA196626:QUC196626 RDW196626:RDY196626 RNS196626:RNU196626 RXO196626:RXQ196626 SHK196626:SHM196626 SRG196626:SRI196626 TBC196626:TBE196626 TKY196626:TLA196626 TUU196626:TUW196626 UEQ196626:UES196626 UOM196626:UOO196626 UYI196626:UYK196626 VIE196626:VIG196626 VSA196626:VSC196626 WBW196626:WBY196626 WLS196626:WLU196626 WVO196626:WVQ196626 G262162:I262162 JC262162:JE262162 SY262162:TA262162 ACU262162:ACW262162 AMQ262162:AMS262162 AWM262162:AWO262162 BGI262162:BGK262162 BQE262162:BQG262162 CAA262162:CAC262162 CJW262162:CJY262162 CTS262162:CTU262162 DDO262162:DDQ262162 DNK262162:DNM262162 DXG262162:DXI262162 EHC262162:EHE262162 EQY262162:ERA262162 FAU262162:FAW262162 FKQ262162:FKS262162 FUM262162:FUO262162 GEI262162:GEK262162 GOE262162:GOG262162 GYA262162:GYC262162 HHW262162:HHY262162 HRS262162:HRU262162 IBO262162:IBQ262162 ILK262162:ILM262162 IVG262162:IVI262162 JFC262162:JFE262162 JOY262162:JPA262162 JYU262162:JYW262162 KIQ262162:KIS262162 KSM262162:KSO262162 LCI262162:LCK262162 LME262162:LMG262162 LWA262162:LWC262162 MFW262162:MFY262162 MPS262162:MPU262162 MZO262162:MZQ262162 NJK262162:NJM262162 NTG262162:NTI262162 ODC262162:ODE262162 OMY262162:ONA262162 OWU262162:OWW262162 PGQ262162:PGS262162 PQM262162:PQO262162 QAI262162:QAK262162 QKE262162:QKG262162 QUA262162:QUC262162 RDW262162:RDY262162 RNS262162:RNU262162 RXO262162:RXQ262162 SHK262162:SHM262162 SRG262162:SRI262162 TBC262162:TBE262162 TKY262162:TLA262162 TUU262162:TUW262162 UEQ262162:UES262162 UOM262162:UOO262162 UYI262162:UYK262162 VIE262162:VIG262162 VSA262162:VSC262162 WBW262162:WBY262162 WLS262162:WLU262162 WVO262162:WVQ262162 G327698:I327698 JC327698:JE327698 SY327698:TA327698 ACU327698:ACW327698 AMQ327698:AMS327698 AWM327698:AWO327698 BGI327698:BGK327698 BQE327698:BQG327698 CAA327698:CAC327698 CJW327698:CJY327698 CTS327698:CTU327698 DDO327698:DDQ327698 DNK327698:DNM327698 DXG327698:DXI327698 EHC327698:EHE327698 EQY327698:ERA327698 FAU327698:FAW327698 FKQ327698:FKS327698 FUM327698:FUO327698 GEI327698:GEK327698 GOE327698:GOG327698 GYA327698:GYC327698 HHW327698:HHY327698 HRS327698:HRU327698 IBO327698:IBQ327698 ILK327698:ILM327698 IVG327698:IVI327698 JFC327698:JFE327698 JOY327698:JPA327698 JYU327698:JYW327698 KIQ327698:KIS327698 KSM327698:KSO327698 LCI327698:LCK327698 LME327698:LMG327698 LWA327698:LWC327698 MFW327698:MFY327698 MPS327698:MPU327698 MZO327698:MZQ327698 NJK327698:NJM327698 NTG327698:NTI327698 ODC327698:ODE327698 OMY327698:ONA327698 OWU327698:OWW327698 PGQ327698:PGS327698 PQM327698:PQO327698 QAI327698:QAK327698 QKE327698:QKG327698 QUA327698:QUC327698 RDW327698:RDY327698 RNS327698:RNU327698 RXO327698:RXQ327698 SHK327698:SHM327698 SRG327698:SRI327698 TBC327698:TBE327698 TKY327698:TLA327698 TUU327698:TUW327698 UEQ327698:UES327698 UOM327698:UOO327698 UYI327698:UYK327698 VIE327698:VIG327698 VSA327698:VSC327698 WBW327698:WBY327698 WLS327698:WLU327698 WVO327698:WVQ327698 G393234:I393234 JC393234:JE393234 SY393234:TA393234 ACU393234:ACW393234 AMQ393234:AMS393234 AWM393234:AWO393234 BGI393234:BGK393234 BQE393234:BQG393234 CAA393234:CAC393234 CJW393234:CJY393234 CTS393234:CTU393234 DDO393234:DDQ393234 DNK393234:DNM393234 DXG393234:DXI393234 EHC393234:EHE393234 EQY393234:ERA393234 FAU393234:FAW393234 FKQ393234:FKS393234 FUM393234:FUO393234 GEI393234:GEK393234 GOE393234:GOG393234 GYA393234:GYC393234 HHW393234:HHY393234 HRS393234:HRU393234 IBO393234:IBQ393234 ILK393234:ILM393234 IVG393234:IVI393234 JFC393234:JFE393234 JOY393234:JPA393234 JYU393234:JYW393234 KIQ393234:KIS393234 KSM393234:KSO393234 LCI393234:LCK393234 LME393234:LMG393234 LWA393234:LWC393234 MFW393234:MFY393234 MPS393234:MPU393234 MZO393234:MZQ393234 NJK393234:NJM393234 NTG393234:NTI393234 ODC393234:ODE393234 OMY393234:ONA393234 OWU393234:OWW393234 PGQ393234:PGS393234 PQM393234:PQO393234 QAI393234:QAK393234 QKE393234:QKG393234 QUA393234:QUC393234 RDW393234:RDY393234 RNS393234:RNU393234 RXO393234:RXQ393234 SHK393234:SHM393234 SRG393234:SRI393234 TBC393234:TBE393234 TKY393234:TLA393234 TUU393234:TUW393234 UEQ393234:UES393234 UOM393234:UOO393234 UYI393234:UYK393234 VIE393234:VIG393234 VSA393234:VSC393234 WBW393234:WBY393234 WLS393234:WLU393234 WVO393234:WVQ393234 G458770:I458770 JC458770:JE458770 SY458770:TA458770 ACU458770:ACW458770 AMQ458770:AMS458770 AWM458770:AWO458770 BGI458770:BGK458770 BQE458770:BQG458770 CAA458770:CAC458770 CJW458770:CJY458770 CTS458770:CTU458770 DDO458770:DDQ458770 DNK458770:DNM458770 DXG458770:DXI458770 EHC458770:EHE458770 EQY458770:ERA458770 FAU458770:FAW458770 FKQ458770:FKS458770 FUM458770:FUO458770 GEI458770:GEK458770 GOE458770:GOG458770 GYA458770:GYC458770 HHW458770:HHY458770 HRS458770:HRU458770 IBO458770:IBQ458770 ILK458770:ILM458770 IVG458770:IVI458770 JFC458770:JFE458770 JOY458770:JPA458770 JYU458770:JYW458770 KIQ458770:KIS458770 KSM458770:KSO458770 LCI458770:LCK458770 LME458770:LMG458770 LWA458770:LWC458770 MFW458770:MFY458770 MPS458770:MPU458770 MZO458770:MZQ458770 NJK458770:NJM458770 NTG458770:NTI458770 ODC458770:ODE458770 OMY458770:ONA458770 OWU458770:OWW458770 PGQ458770:PGS458770 PQM458770:PQO458770 QAI458770:QAK458770 QKE458770:QKG458770 QUA458770:QUC458770 RDW458770:RDY458770 RNS458770:RNU458770 RXO458770:RXQ458770 SHK458770:SHM458770 SRG458770:SRI458770 TBC458770:TBE458770 TKY458770:TLA458770 TUU458770:TUW458770 UEQ458770:UES458770 UOM458770:UOO458770 UYI458770:UYK458770 VIE458770:VIG458770 VSA458770:VSC458770 WBW458770:WBY458770 WLS458770:WLU458770 WVO458770:WVQ458770 G524306:I524306 JC524306:JE524306 SY524306:TA524306 ACU524306:ACW524306 AMQ524306:AMS524306 AWM524306:AWO524306 BGI524306:BGK524306 BQE524306:BQG524306 CAA524306:CAC524306 CJW524306:CJY524306 CTS524306:CTU524306 DDO524306:DDQ524306 DNK524306:DNM524306 DXG524306:DXI524306 EHC524306:EHE524306 EQY524306:ERA524306 FAU524306:FAW524306 FKQ524306:FKS524306 FUM524306:FUO524306 GEI524306:GEK524306 GOE524306:GOG524306 GYA524306:GYC524306 HHW524306:HHY524306 HRS524306:HRU524306 IBO524306:IBQ524306 ILK524306:ILM524306 IVG524306:IVI524306 JFC524306:JFE524306 JOY524306:JPA524306 JYU524306:JYW524306 KIQ524306:KIS524306 KSM524306:KSO524306 LCI524306:LCK524306 LME524306:LMG524306 LWA524306:LWC524306 MFW524306:MFY524306 MPS524306:MPU524306 MZO524306:MZQ524306 NJK524306:NJM524306 NTG524306:NTI524306 ODC524306:ODE524306 OMY524306:ONA524306 OWU524306:OWW524306 PGQ524306:PGS524306 PQM524306:PQO524306 QAI524306:QAK524306 QKE524306:QKG524306 QUA524306:QUC524306 RDW524306:RDY524306 RNS524306:RNU524306 RXO524306:RXQ524306 SHK524306:SHM524306 SRG524306:SRI524306 TBC524306:TBE524306 TKY524306:TLA524306 TUU524306:TUW524306 UEQ524306:UES524306 UOM524306:UOO524306 UYI524306:UYK524306 VIE524306:VIG524306 VSA524306:VSC524306 WBW524306:WBY524306 WLS524306:WLU524306 WVO524306:WVQ524306 G589842:I589842 JC589842:JE589842 SY589842:TA589842 ACU589842:ACW589842 AMQ589842:AMS589842 AWM589842:AWO589842 BGI589842:BGK589842 BQE589842:BQG589842 CAA589842:CAC589842 CJW589842:CJY589842 CTS589842:CTU589842 DDO589842:DDQ589842 DNK589842:DNM589842 DXG589842:DXI589842 EHC589842:EHE589842 EQY589842:ERA589842 FAU589842:FAW589842 FKQ589842:FKS589842 FUM589842:FUO589842 GEI589842:GEK589842 GOE589842:GOG589842 GYA589842:GYC589842 HHW589842:HHY589842 HRS589842:HRU589842 IBO589842:IBQ589842 ILK589842:ILM589842 IVG589842:IVI589842 JFC589842:JFE589842 JOY589842:JPA589842 JYU589842:JYW589842 KIQ589842:KIS589842 KSM589842:KSO589842 LCI589842:LCK589842 LME589842:LMG589842 LWA589842:LWC589842 MFW589842:MFY589842 MPS589842:MPU589842 MZO589842:MZQ589842 NJK589842:NJM589842 NTG589842:NTI589842 ODC589842:ODE589842 OMY589842:ONA589842 OWU589842:OWW589842 PGQ589842:PGS589842 PQM589842:PQO589842 QAI589842:QAK589842 QKE589842:QKG589842 QUA589842:QUC589842 RDW589842:RDY589842 RNS589842:RNU589842 RXO589842:RXQ589842 SHK589842:SHM589842 SRG589842:SRI589842 TBC589842:TBE589842 TKY589842:TLA589842 TUU589842:TUW589842 UEQ589842:UES589842 UOM589842:UOO589842 UYI589842:UYK589842 VIE589842:VIG589842 VSA589842:VSC589842 WBW589842:WBY589842 WLS589842:WLU589842 WVO589842:WVQ589842 G655378:I655378 JC655378:JE655378 SY655378:TA655378 ACU655378:ACW655378 AMQ655378:AMS655378 AWM655378:AWO655378 BGI655378:BGK655378 BQE655378:BQG655378 CAA655378:CAC655378 CJW655378:CJY655378 CTS655378:CTU655378 DDO655378:DDQ655378 DNK655378:DNM655378 DXG655378:DXI655378 EHC655378:EHE655378 EQY655378:ERA655378 FAU655378:FAW655378 FKQ655378:FKS655378 FUM655378:FUO655378 GEI655378:GEK655378 GOE655378:GOG655378 GYA655378:GYC655378 HHW655378:HHY655378 HRS655378:HRU655378 IBO655378:IBQ655378 ILK655378:ILM655378 IVG655378:IVI655378 JFC655378:JFE655378 JOY655378:JPA655378 JYU655378:JYW655378 KIQ655378:KIS655378 KSM655378:KSO655378 LCI655378:LCK655378 LME655378:LMG655378 LWA655378:LWC655378 MFW655378:MFY655378 MPS655378:MPU655378 MZO655378:MZQ655378 NJK655378:NJM655378 NTG655378:NTI655378 ODC655378:ODE655378 OMY655378:ONA655378 OWU655378:OWW655378 PGQ655378:PGS655378 PQM655378:PQO655378 QAI655378:QAK655378 QKE655378:QKG655378 QUA655378:QUC655378 RDW655378:RDY655378 RNS655378:RNU655378 RXO655378:RXQ655378 SHK655378:SHM655378 SRG655378:SRI655378 TBC655378:TBE655378 TKY655378:TLA655378 TUU655378:TUW655378 UEQ655378:UES655378 UOM655378:UOO655378 UYI655378:UYK655378 VIE655378:VIG655378 VSA655378:VSC655378 WBW655378:WBY655378 WLS655378:WLU655378 WVO655378:WVQ655378 G720914:I720914 JC720914:JE720914 SY720914:TA720914 ACU720914:ACW720914 AMQ720914:AMS720914 AWM720914:AWO720914 BGI720914:BGK720914 BQE720914:BQG720914 CAA720914:CAC720914 CJW720914:CJY720914 CTS720914:CTU720914 DDO720914:DDQ720914 DNK720914:DNM720914 DXG720914:DXI720914 EHC720914:EHE720914 EQY720914:ERA720914 FAU720914:FAW720914 FKQ720914:FKS720914 FUM720914:FUO720914 GEI720914:GEK720914 GOE720914:GOG720914 GYA720914:GYC720914 HHW720914:HHY720914 HRS720914:HRU720914 IBO720914:IBQ720914 ILK720914:ILM720914 IVG720914:IVI720914 JFC720914:JFE720914 JOY720914:JPA720914 JYU720914:JYW720914 KIQ720914:KIS720914 KSM720914:KSO720914 LCI720914:LCK720914 LME720914:LMG720914 LWA720914:LWC720914 MFW720914:MFY720914 MPS720914:MPU720914 MZO720914:MZQ720914 NJK720914:NJM720914 NTG720914:NTI720914 ODC720914:ODE720914 OMY720914:ONA720914 OWU720914:OWW720914 PGQ720914:PGS720914 PQM720914:PQO720914 QAI720914:QAK720914 QKE720914:QKG720914 QUA720914:QUC720914 RDW720914:RDY720914 RNS720914:RNU720914 RXO720914:RXQ720914 SHK720914:SHM720914 SRG720914:SRI720914 TBC720914:TBE720914 TKY720914:TLA720914 TUU720914:TUW720914 UEQ720914:UES720914 UOM720914:UOO720914 UYI720914:UYK720914 VIE720914:VIG720914 VSA720914:VSC720914 WBW720914:WBY720914 WLS720914:WLU720914 WVO720914:WVQ720914 G786450:I786450 JC786450:JE786450 SY786450:TA786450 ACU786450:ACW786450 AMQ786450:AMS786450 AWM786450:AWO786450 BGI786450:BGK786450 BQE786450:BQG786450 CAA786450:CAC786450 CJW786450:CJY786450 CTS786450:CTU786450 DDO786450:DDQ786450 DNK786450:DNM786450 DXG786450:DXI786450 EHC786450:EHE786450 EQY786450:ERA786450 FAU786450:FAW786450 FKQ786450:FKS786450 FUM786450:FUO786450 GEI786450:GEK786450 GOE786450:GOG786450 GYA786450:GYC786450 HHW786450:HHY786450 HRS786450:HRU786450 IBO786450:IBQ786450 ILK786450:ILM786450 IVG786450:IVI786450 JFC786450:JFE786450 JOY786450:JPA786450 JYU786450:JYW786450 KIQ786450:KIS786450 KSM786450:KSO786450 LCI786450:LCK786450 LME786450:LMG786450 LWA786450:LWC786450 MFW786450:MFY786450 MPS786450:MPU786450 MZO786450:MZQ786450 NJK786450:NJM786450 NTG786450:NTI786450 ODC786450:ODE786450 OMY786450:ONA786450 OWU786450:OWW786450 PGQ786450:PGS786450 PQM786450:PQO786450 QAI786450:QAK786450 QKE786450:QKG786450 QUA786450:QUC786450 RDW786450:RDY786450 RNS786450:RNU786450 RXO786450:RXQ786450 SHK786450:SHM786450 SRG786450:SRI786450 TBC786450:TBE786450 TKY786450:TLA786450 TUU786450:TUW786450 UEQ786450:UES786450 UOM786450:UOO786450 UYI786450:UYK786450 VIE786450:VIG786450 VSA786450:VSC786450 WBW786450:WBY786450 WLS786450:WLU786450 WVO786450:WVQ786450 G851986:I851986 JC851986:JE851986 SY851986:TA851986 ACU851986:ACW851986 AMQ851986:AMS851986 AWM851986:AWO851986 BGI851986:BGK851986 BQE851986:BQG851986 CAA851986:CAC851986 CJW851986:CJY851986 CTS851986:CTU851986 DDO851986:DDQ851986 DNK851986:DNM851986 DXG851986:DXI851986 EHC851986:EHE851986 EQY851986:ERA851986 FAU851986:FAW851986 FKQ851986:FKS851986 FUM851986:FUO851986 GEI851986:GEK851986 GOE851986:GOG851986 GYA851986:GYC851986 HHW851986:HHY851986 HRS851986:HRU851986 IBO851986:IBQ851986 ILK851986:ILM851986 IVG851986:IVI851986 JFC851986:JFE851986 JOY851986:JPA851986 JYU851986:JYW851986 KIQ851986:KIS851986 KSM851986:KSO851986 LCI851986:LCK851986 LME851986:LMG851986 LWA851986:LWC851986 MFW851986:MFY851986 MPS851986:MPU851986 MZO851986:MZQ851986 NJK851986:NJM851986 NTG851986:NTI851986 ODC851986:ODE851986 OMY851986:ONA851986 OWU851986:OWW851986 PGQ851986:PGS851986 PQM851986:PQO851986 QAI851986:QAK851986 QKE851986:QKG851986 QUA851986:QUC851986 RDW851986:RDY851986 RNS851986:RNU851986 RXO851986:RXQ851986 SHK851986:SHM851986 SRG851986:SRI851986 TBC851986:TBE851986 TKY851986:TLA851986 TUU851986:TUW851986 UEQ851986:UES851986 UOM851986:UOO851986 UYI851986:UYK851986 VIE851986:VIG851986 VSA851986:VSC851986 WBW851986:WBY851986 WLS851986:WLU851986 WVO851986:WVQ851986 G917522:I917522 JC917522:JE917522 SY917522:TA917522 ACU917522:ACW917522 AMQ917522:AMS917522 AWM917522:AWO917522 BGI917522:BGK917522 BQE917522:BQG917522 CAA917522:CAC917522 CJW917522:CJY917522 CTS917522:CTU917522 DDO917522:DDQ917522 DNK917522:DNM917522 DXG917522:DXI917522 EHC917522:EHE917522 EQY917522:ERA917522 FAU917522:FAW917522 FKQ917522:FKS917522 FUM917522:FUO917522 GEI917522:GEK917522 GOE917522:GOG917522 GYA917522:GYC917522 HHW917522:HHY917522 HRS917522:HRU917522 IBO917522:IBQ917522 ILK917522:ILM917522 IVG917522:IVI917522 JFC917522:JFE917522 JOY917522:JPA917522 JYU917522:JYW917522 KIQ917522:KIS917522 KSM917522:KSO917522 LCI917522:LCK917522 LME917522:LMG917522 LWA917522:LWC917522 MFW917522:MFY917522 MPS917522:MPU917522 MZO917522:MZQ917522 NJK917522:NJM917522 NTG917522:NTI917522 ODC917522:ODE917522 OMY917522:ONA917522 OWU917522:OWW917522 PGQ917522:PGS917522 PQM917522:PQO917522 QAI917522:QAK917522 QKE917522:QKG917522 QUA917522:QUC917522 RDW917522:RDY917522 RNS917522:RNU917522 RXO917522:RXQ917522 SHK917522:SHM917522 SRG917522:SRI917522 TBC917522:TBE917522 TKY917522:TLA917522 TUU917522:TUW917522 UEQ917522:UES917522 UOM917522:UOO917522 UYI917522:UYK917522 VIE917522:VIG917522 VSA917522:VSC917522 WBW917522:WBY917522 WLS917522:WLU917522 WVO917522:WVQ917522 G983058:I983058 JC983058:JE983058 SY983058:TA983058 ACU983058:ACW983058 AMQ983058:AMS983058 AWM983058:AWO983058 BGI983058:BGK983058 BQE983058:BQG983058 CAA983058:CAC983058 CJW983058:CJY983058 CTS983058:CTU983058 DDO983058:DDQ983058 DNK983058:DNM983058 DXG983058:DXI983058 EHC983058:EHE983058 EQY983058:ERA983058 FAU983058:FAW983058 FKQ983058:FKS983058 FUM983058:FUO983058 GEI983058:GEK983058 GOE983058:GOG983058 GYA983058:GYC983058 HHW983058:HHY983058 HRS983058:HRU983058 IBO983058:IBQ983058 ILK983058:ILM983058 IVG983058:IVI983058 JFC983058:JFE983058 JOY983058:JPA983058 JYU983058:JYW983058 KIQ983058:KIS983058 KSM983058:KSO983058 LCI983058:LCK983058 LME983058:LMG983058 LWA983058:LWC983058 MFW983058:MFY983058 MPS983058:MPU983058 MZO983058:MZQ983058 NJK983058:NJM983058 NTG983058:NTI983058 ODC983058:ODE983058 OMY983058:ONA983058 OWU983058:OWW983058 PGQ983058:PGS983058 PQM983058:PQO983058 QAI983058:QAK983058 QKE983058:QKG983058 QUA983058:QUC983058 RDW983058:RDY983058 RNS983058:RNU983058 RXO983058:RXQ983058 SHK983058:SHM983058 SRG983058:SRI983058 TBC983058:TBE983058 TKY983058:TLA983058 TUU983058:TUW983058 UEQ983058:UES983058 UOM983058:UOO983058 UYI983058:UYK983058 VIE983058:VIG983058 VSA983058:VSC983058 WBW983058:WBY983058 WLS983058:WLU983058 WVO983058:WVQ983058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2021-04-28T14:21:30Z</dcterms:created>
  <dcterms:modified xsi:type="dcterms:W3CDTF">2021-04-28T14:28:37Z</dcterms:modified>
</cp:coreProperties>
</file>