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ONOMIST3\Desktop\"/>
    </mc:Choice>
  </mc:AlternateContent>
  <bookViews>
    <workbookView xWindow="0" yWindow="0" windowWidth="24000" windowHeight="97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G48" i="1"/>
  <c r="J47" i="1"/>
  <c r="N47" i="1" s="1"/>
  <c r="H47" i="1"/>
  <c r="L47" i="1" s="1"/>
  <c r="K42" i="1"/>
  <c r="G42" i="1"/>
  <c r="K38" i="1"/>
  <c r="G38" i="1"/>
  <c r="K34" i="1"/>
  <c r="G34" i="1"/>
  <c r="K28" i="1"/>
  <c r="G28" i="1"/>
  <c r="G50" i="1" s="1"/>
  <c r="K21" i="1"/>
  <c r="K24" i="1" s="1"/>
  <c r="K27" i="1" s="1"/>
  <c r="G21" i="1"/>
  <c r="G24" i="1" s="1"/>
  <c r="G27" i="1" s="1"/>
  <c r="G17" i="1"/>
  <c r="J16" i="1"/>
  <c r="N16" i="1" s="1"/>
  <c r="H16" i="1"/>
  <c r="L16" i="1" s="1"/>
  <c r="E14" i="1"/>
  <c r="E13" i="1"/>
  <c r="E12" i="1"/>
  <c r="E11" i="1"/>
  <c r="E10" i="1"/>
  <c r="E9" i="1"/>
  <c r="K51" i="1" l="1"/>
  <c r="K57" i="1" s="1"/>
  <c r="K60" i="1" s="1"/>
  <c r="G51" i="1"/>
  <c r="G57" i="1" s="1"/>
  <c r="G60" i="1" s="1"/>
</calcChain>
</file>

<file path=xl/comments1.xml><?xml version="1.0" encoding="utf-8"?>
<comments xmlns="http://schemas.openxmlformats.org/spreadsheetml/2006/main">
  <authors>
    <author>КонсульнатПлюс примечание</author>
  </authors>
  <commentList>
    <comment ref="G18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В графе 3  показываются данные за отчетный период.
</t>
        </r>
      </text>
    </comment>
    <comment ref="K18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В графе 4 показываются данные за период предыдущего года, аналогичный отчетному периоду</t>
        </r>
      </text>
    </comment>
  </commentList>
</comments>
</file>

<file path=xl/sharedStrings.xml><?xml version="1.0" encoding="utf-8"?>
<sst xmlns="http://schemas.openxmlformats.org/spreadsheetml/2006/main" count="92" uniqueCount="81">
  <si>
    <t>Приложение 2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</si>
  <si>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</si>
  <si>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</si>
  <si>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</si>
  <si>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 прибылях и убытках</t>
  </si>
  <si>
    <t>за</t>
  </si>
  <si>
    <t>январь</t>
  </si>
  <si>
    <t>-</t>
  </si>
  <si>
    <t>декабрь</t>
  </si>
  <si>
    <t>2022 года</t>
  </si>
  <si>
    <t>Организация</t>
  </si>
  <si>
    <t>ОАО "Хальч"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</si>
  <si>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</si>
  <si>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</si>
  <si>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</si>
  <si>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</si>
  <si>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</si>
  <si>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</si>
  <si>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Наименование показателей</t>
  </si>
  <si>
    <t>Код строки</t>
  </si>
  <si>
    <t>За</t>
  </si>
  <si>
    <t xml:space="preserve">За </t>
  </si>
  <si>
    <t>2021года</t>
  </si>
  <si>
    <t>Выручка от реализации продукции, товаров, работ, услуг</t>
  </si>
  <si>
    <t>010</t>
  </si>
  <si>
    <t>Себестоимость реализованной продукции, товаров, работ, услуг</t>
  </si>
  <si>
    <t>020</t>
  </si>
  <si>
    <t>Валовая прибыль</t>
  </si>
  <si>
    <t>030</t>
  </si>
  <si>
    <t>Управленческие расходы</t>
  </si>
  <si>
    <t>040</t>
  </si>
  <si>
    <t>Расходы на реализацию</t>
  </si>
  <si>
    <t>050</t>
  </si>
  <si>
    <t>Прибыль (убыток) от реализации продукции, товаров, работ, услуг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</si>
  <si>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</si>
  <si>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</si>
  <si>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</si>
  <si>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</si>
  <si>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</si>
  <si>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>Прибыль (убыток) от текущей деятельности</t>
  </si>
  <si>
    <t>090</t>
  </si>
  <si>
    <t>Доходы по инвестиционной деятельности</t>
  </si>
  <si>
    <t>В том числе: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</si>
  <si>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</si>
  <si>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</si>
  <si>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</si>
  <si>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проценты к получению</t>
  </si>
  <si>
    <t>прочие доходы по инвестиционной деятельности</t>
  </si>
  <si>
    <t>Расходы по инвестиционной деятельности</t>
  </si>
  <si>
    <t>в том числе:</t>
  </si>
  <si>
    <t>расходы от выбытия основных средств, нематериальных активов и других долгосрочных активов</t>
  </si>
  <si>
    <t>прочие расходы по инвестиционной деятельности</t>
  </si>
  <si>
    <t>Доходы по финансовой деятельности</t>
  </si>
  <si>
    <t>курсовые разницы от пересчета активов и обязательств</t>
  </si>
  <si>
    <t>прочие доходы по финансовой деятельности</t>
  </si>
  <si>
    <t>Расходы по финансовой деятельности</t>
  </si>
  <si>
    <t>проценты к уплате</t>
  </si>
  <si>
    <t>прочие расходы по финансовой деятельности</t>
  </si>
  <si>
    <t>2020 года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</si>
  <si>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</si>
  <si>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</si>
  <si>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</si>
  <si>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</si>
  <si>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</si>
  <si>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</si>
  <si>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</si>
  <si>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</si>
  <si>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</si>
  <si>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</si>
  <si>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</si>
  <si>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</si>
  <si>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</si>
  <si>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</si>
  <si>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Чистая прибыль (убыток) </t>
  </si>
  <si>
    <t>Результат от переоценки долгосрочных активов, не включаемый в чистую прибыль (убыток)</t>
  </si>
  <si>
    <t>220</t>
  </si>
  <si>
    <t>Результат от прочих операций, не включаемый в чистую прибыль (убыток)</t>
  </si>
  <si>
    <t>230</t>
  </si>
  <si>
    <t xml:space="preserve">Совокупная прибыль (убыток) </t>
  </si>
  <si>
    <t>Базовая прибыль (убыток) на акцию</t>
  </si>
  <si>
    <t>Разводненная прибыль (убыток) на акцию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</si>
</sst>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FC19]d\ mmmm\ yyyy\ &quot;года&quot;"/>
    <numFmt numFmtId="165" formatCode="[$-FC19]\ yyyy\ &quot;года&quot;"/>
    <numFmt numFmtId="166" formatCode="_-* #,##0_р_._-;\-* #,##0_р_._-;_-* &quot;-&quot;_р_._-;_-@_-"/>
    <numFmt numFmtId="167" formatCode="[$-FC19]&quot;за &quot;mmmm"/>
    <numFmt numFmtId="168" formatCode="[$-FC19]&quot;На &quot;d\ mmmm\ yyyy\ &quot;года&quot;"/>
    <numFmt numFmtId="169" formatCode="_(#,##0_);\(#,##0\);_(* &quot;-&quot;??_);_(@_)"/>
    <numFmt numFmtId="170" formatCode="\(#,##0\);\(#,##0\);_(* &quot;-&quot;??_);_(@_)"/>
    <numFmt numFmtId="171" formatCode="\(#,##0\);\(\-#,##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quotePrefix="1" applyFont="1" applyFill="1" applyBorder="1" applyAlignment="1" applyProtection="1">
      <alignment horizontal="left" vertical="center" indent="3"/>
      <protection hidden="1"/>
    </xf>
    <xf numFmtId="164" fontId="4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164" fontId="4" fillId="2" borderId="1" xfId="0" applyNumberFormat="1" applyFont="1" applyFill="1" applyBorder="1" applyAlignment="1" applyProtection="1">
      <alignment horizontal="left" vertical="center" shrinkToFit="1"/>
      <protection hidden="1"/>
    </xf>
    <xf numFmtId="165" fontId="4" fillId="2" borderId="1" xfId="0" applyNumberFormat="1" applyFont="1" applyFill="1" applyBorder="1" applyAlignment="1" applyProtection="1">
      <alignment horizontal="left" vertical="center"/>
      <protection hidden="1"/>
    </xf>
    <xf numFmtId="165" fontId="1" fillId="2" borderId="0" xfId="0" applyNumberFormat="1" applyFont="1" applyFill="1" applyBorder="1" applyAlignment="1" applyProtection="1">
      <alignment horizontal="left" vertical="center"/>
      <protection hidden="1"/>
    </xf>
    <xf numFmtId="165" fontId="5" fillId="2" borderId="0" xfId="0" applyNumberFormat="1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166" fontId="1" fillId="2" borderId="2" xfId="0" applyNumberFormat="1" applyFont="1" applyFill="1" applyBorder="1" applyAlignment="1" applyProtection="1">
      <alignment horizontal="left" wrapText="1"/>
      <protection hidden="1"/>
    </xf>
    <xf numFmtId="166" fontId="1" fillId="2" borderId="3" xfId="0" applyNumberFormat="1" applyFont="1" applyFill="1" applyBorder="1" applyAlignment="1" applyProtection="1">
      <alignment horizontal="left" wrapText="1"/>
      <protection hidden="1"/>
    </xf>
    <xf numFmtId="166" fontId="1" fillId="2" borderId="4" xfId="0" applyNumberFormat="1" applyFont="1" applyFill="1" applyBorder="1" applyAlignment="1" applyProtection="1">
      <alignment horizontal="left" wrapTex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167" fontId="7" fillId="2" borderId="5" xfId="0" quotePrefix="1" applyNumberFormat="1" applyFont="1" applyFill="1" applyBorder="1" applyAlignment="1" applyProtection="1">
      <alignment horizontal="center" vertical="center" wrapText="1"/>
      <protection hidden="1"/>
    </xf>
    <xf numFmtId="167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5" xfId="0" quotePrefix="1" applyNumberFormat="1" applyFont="1" applyFill="1" applyBorder="1" applyAlignment="1" applyProtection="1">
      <alignment horizontal="center" vertical="center" wrapText="1"/>
      <protection hidden="1"/>
    </xf>
    <xf numFmtId="168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165" fontId="7" fillId="2" borderId="9" xfId="0" quotePrefix="1" applyNumberFormat="1" applyFont="1" applyFill="1" applyBorder="1" applyAlignment="1" applyProtection="1">
      <alignment horizontal="center" vertical="center" wrapText="1"/>
      <protection hidden="1"/>
    </xf>
    <xf numFmtId="165" fontId="7" fillId="2" borderId="1" xfId="0" quotePrefix="1" applyNumberFormat="1" applyFont="1" applyFill="1" applyBorder="1" applyAlignment="1" applyProtection="1">
      <alignment horizontal="center" vertical="center" wrapText="1"/>
      <protection hidden="1"/>
    </xf>
    <xf numFmtId="165" fontId="7" fillId="2" borderId="10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2" xfId="0" applyNumberFormat="1" applyFont="1" applyFill="1" applyBorder="1" applyAlignment="1" applyProtection="1">
      <alignment horizontal="center" vertical="center"/>
      <protection locked="0"/>
    </xf>
    <xf numFmtId="169" fontId="1" fillId="2" borderId="3" xfId="0" applyNumberFormat="1" applyFont="1" applyFill="1" applyBorder="1" applyAlignment="1" applyProtection="1">
      <alignment horizontal="center" vertical="center"/>
      <protection locked="0"/>
    </xf>
    <xf numFmtId="169" fontId="1" fillId="2" borderId="4" xfId="0" applyNumberFormat="1" applyFont="1" applyFill="1" applyBorder="1" applyAlignment="1" applyProtection="1">
      <alignment horizontal="center" vertical="center"/>
      <protection locked="0"/>
    </xf>
    <xf numFmtId="170" fontId="1" fillId="2" borderId="2" xfId="0" applyNumberFormat="1" applyFont="1" applyFill="1" applyBorder="1" applyAlignment="1" applyProtection="1">
      <alignment horizontal="center" vertical="center"/>
      <protection locked="0"/>
    </xf>
    <xf numFmtId="170" fontId="1" fillId="2" borderId="3" xfId="0" applyNumberFormat="1" applyFont="1" applyFill="1" applyBorder="1" applyAlignment="1" applyProtection="1">
      <alignment horizontal="center" vertical="center"/>
      <protection locked="0"/>
    </xf>
    <xf numFmtId="17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quotePrefix="1" applyFont="1" applyFill="1" applyBorder="1" applyAlignment="1" applyProtection="1">
      <alignment horizontal="left" vertical="center" wrapText="1"/>
      <protection hidden="1"/>
    </xf>
    <xf numFmtId="169" fontId="1" fillId="3" borderId="2" xfId="0" applyNumberFormat="1" applyFont="1" applyFill="1" applyBorder="1" applyAlignment="1" applyProtection="1">
      <alignment horizontal="center" vertical="center"/>
      <protection hidden="1"/>
    </xf>
    <xf numFmtId="169" fontId="1" fillId="3" borderId="3" xfId="0" applyNumberFormat="1" applyFont="1" applyFill="1" applyBorder="1" applyAlignment="1" applyProtection="1">
      <alignment horizontal="center" vertical="center"/>
      <protection hidden="1"/>
    </xf>
    <xf numFmtId="169" fontId="1" fillId="3" borderId="4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left" vertical="center" wrapText="1" indent="1"/>
      <protection hidden="1"/>
    </xf>
    <xf numFmtId="0" fontId="1" fillId="2" borderId="6" xfId="0" applyFont="1" applyFill="1" applyBorder="1" applyAlignment="1" applyProtection="1">
      <alignment horizontal="left" vertical="center" wrapText="1" indent="1"/>
      <protection hidden="1"/>
    </xf>
    <xf numFmtId="0" fontId="1" fillId="2" borderId="7" xfId="0" applyFont="1" applyFill="1" applyBorder="1" applyAlignment="1" applyProtection="1">
      <alignment horizontal="left" vertical="center" wrapText="1" indent="1"/>
      <protection hidden="1"/>
    </xf>
    <xf numFmtId="49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left" vertical="center" wrapText="1" indent="1"/>
      <protection hidden="1"/>
    </xf>
    <xf numFmtId="0" fontId="1" fillId="2" borderId="1" xfId="0" applyFont="1" applyFill="1" applyBorder="1" applyAlignment="1" applyProtection="1">
      <alignment horizontal="left" vertical="center" wrapText="1" indent="1"/>
      <protection hidden="1"/>
    </xf>
    <xf numFmtId="0" fontId="1" fillId="2" borderId="10" xfId="0" applyFont="1" applyFill="1" applyBorder="1" applyAlignment="1" applyProtection="1">
      <alignment horizontal="left" vertical="center" wrapText="1" indent="1"/>
      <protection hidden="1"/>
    </xf>
    <xf numFmtId="49" fontId="1" fillId="2" borderId="11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9" xfId="0" applyNumberFormat="1" applyFont="1" applyFill="1" applyBorder="1" applyAlignment="1" applyProtection="1">
      <alignment horizontal="center"/>
      <protection locked="0"/>
    </xf>
    <xf numFmtId="169" fontId="1" fillId="2" borderId="1" xfId="0" applyNumberFormat="1" applyFont="1" applyFill="1" applyBorder="1" applyAlignment="1" applyProtection="1">
      <alignment horizontal="center"/>
      <protection locked="0"/>
    </xf>
    <xf numFmtId="169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hidden="1"/>
    </xf>
    <xf numFmtId="0" fontId="1" fillId="2" borderId="3" xfId="0" applyFont="1" applyFill="1" applyBorder="1" applyAlignment="1" applyProtection="1">
      <alignment horizontal="left" vertical="center" wrapText="1" indent="1"/>
      <protection hidden="1"/>
    </xf>
    <xf numFmtId="0" fontId="1" fillId="2" borderId="4" xfId="0" applyFont="1" applyFill="1" applyBorder="1" applyAlignment="1" applyProtection="1">
      <alignment horizontal="left" vertical="center" wrapText="1" indent="1"/>
      <protection hidden="1"/>
    </xf>
    <xf numFmtId="0" fontId="1" fillId="2" borderId="2" xfId="0" applyFont="1" applyFill="1" applyBorder="1" applyAlignment="1" applyProtection="1">
      <alignment horizontal="left" vertical="center" indent="1"/>
      <protection hidden="1"/>
    </xf>
    <xf numFmtId="0" fontId="1" fillId="2" borderId="3" xfId="0" applyFont="1" applyFill="1" applyBorder="1" applyAlignment="1" applyProtection="1">
      <alignment horizontal="left" vertical="center" indent="1"/>
      <protection hidden="1"/>
    </xf>
    <xf numFmtId="0" fontId="1" fillId="2" borderId="4" xfId="0" applyFont="1" applyFill="1" applyBorder="1" applyAlignment="1" applyProtection="1">
      <alignment horizontal="left" vertical="center" indent="1"/>
      <protection hidden="1"/>
    </xf>
    <xf numFmtId="170" fontId="1" fillId="3" borderId="2" xfId="0" applyNumberFormat="1" applyFont="1" applyFill="1" applyBorder="1" applyAlignment="1" applyProtection="1">
      <alignment horizontal="center" vertical="center"/>
      <protection hidden="1"/>
    </xf>
    <xf numFmtId="170" fontId="1" fillId="3" borderId="3" xfId="0" applyNumberFormat="1" applyFont="1" applyFill="1" applyBorder="1" applyAlignment="1" applyProtection="1">
      <alignment horizontal="center" vertical="center"/>
      <protection hidden="1"/>
    </xf>
    <xf numFmtId="170" fontId="1" fillId="3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1" fillId="2" borderId="7" xfId="0" applyNumberFormat="1" applyFont="1" applyFill="1" applyBorder="1" applyAlignment="1" applyProtection="1">
      <alignment vertical="center"/>
      <protection hidden="1"/>
    </xf>
    <xf numFmtId="49" fontId="1" fillId="2" borderId="5" xfId="0" applyNumberFormat="1" applyFont="1" applyFill="1" applyBorder="1" applyAlignment="1" applyProtection="1">
      <alignment vertical="center"/>
      <protection hidden="1"/>
    </xf>
    <xf numFmtId="170" fontId="1" fillId="2" borderId="9" xfId="0" applyNumberFormat="1" applyFont="1" applyFill="1" applyBorder="1" applyAlignment="1" applyProtection="1">
      <alignment horizontal="center" vertical="center"/>
      <protection locked="0"/>
    </xf>
    <xf numFmtId="170" fontId="1" fillId="2" borderId="1" xfId="0" applyNumberFormat="1" applyFont="1" applyFill="1" applyBorder="1" applyAlignment="1" applyProtection="1">
      <alignment horizontal="center" vertical="center"/>
      <protection locked="0"/>
    </xf>
    <xf numFmtId="170" fontId="1" fillId="2" borderId="10" xfId="0" applyNumberFormat="1" applyFont="1" applyFill="1" applyBorder="1" applyAlignment="1" applyProtection="1">
      <alignment horizontal="center" vertical="center"/>
      <protection locked="0"/>
    </xf>
    <xf numFmtId="169" fontId="1" fillId="2" borderId="1" xfId="0" applyNumberFormat="1" applyFont="1" applyFill="1" applyBorder="1" applyAlignment="1" applyProtection="1">
      <alignment horizontal="center" vertical="center"/>
      <protection locked="0"/>
    </xf>
    <xf numFmtId="169" fontId="1" fillId="2" borderId="10" xfId="0" applyNumberFormat="1" applyFont="1" applyFill="1" applyBorder="1" applyAlignment="1" applyProtection="1">
      <alignment horizontal="center" vertical="center"/>
      <protection locked="0"/>
    </xf>
    <xf numFmtId="169" fontId="1" fillId="2" borderId="9" xfId="0" applyNumberFormat="1" applyFont="1" applyFill="1" applyBorder="1" applyAlignment="1" applyProtection="1">
      <alignment horizontal="center" vertical="center"/>
      <protection locked="0"/>
    </xf>
    <xf numFmtId="171" fontId="1" fillId="3" borderId="2" xfId="0" applyNumberFormat="1" applyFont="1" applyFill="1" applyBorder="1" applyAlignment="1" applyProtection="1">
      <alignment horizontal="center" vertical="center"/>
      <protection hidden="1"/>
    </xf>
    <xf numFmtId="171" fontId="1" fillId="3" borderId="3" xfId="0" applyNumberFormat="1" applyFont="1" applyFill="1" applyBorder="1" applyAlignment="1" applyProtection="1">
      <alignment horizontal="center" vertical="center"/>
      <protection hidden="1"/>
    </xf>
    <xf numFmtId="171" fontId="1" fillId="3" borderId="4" xfId="0" applyNumberFormat="1" applyFont="1" applyFill="1" applyBorder="1" applyAlignment="1" applyProtection="1">
      <alignment horizontal="center" vertical="center"/>
      <protection hidden="1"/>
    </xf>
    <xf numFmtId="167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3;&#1072;&#1085;&#1089;%20%204%20&#1082;&#1074;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/>
      <sheetData sheetId="1">
        <row r="22">
          <cell r="D22">
            <v>400053193</v>
          </cell>
        </row>
        <row r="23">
          <cell r="D23" t="str">
            <v>смешанное сельское хозяйство</v>
          </cell>
        </row>
        <row r="24">
          <cell r="D24" t="str">
            <v>государственная</v>
          </cell>
        </row>
        <row r="25">
          <cell r="D25" t="str">
            <v>Ветковский районный исполнительный комитет</v>
          </cell>
        </row>
        <row r="26">
          <cell r="D26" t="str">
            <v>тыс. руб.</v>
          </cell>
        </row>
        <row r="27">
          <cell r="D27" t="str">
            <v>Гомельская обл., Ветковский р-н , д. Хальч , пл. Победы ,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tabSelected="1" topLeftCell="A16" workbookViewId="0">
      <selection sqref="A1:N62"/>
    </sheetView>
  </sheetViews>
  <sheetFormatPr defaultRowHeight="15" x14ac:dyDescent="0.25"/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  <c r="N1" s="3"/>
    </row>
    <row r="2" spans="1:14" x14ac:dyDescent="0.25">
      <c r="A2" s="2"/>
      <c r="B2" s="2"/>
      <c r="C2" s="2"/>
      <c r="D2" s="2"/>
      <c r="E2" s="2"/>
      <c r="F2" s="2"/>
      <c r="G2" s="2"/>
      <c r="H2" s="4" t="s">
        <v>1</v>
      </c>
      <c r="I2" s="4"/>
      <c r="J2" s="4"/>
      <c r="K2" s="4"/>
      <c r="L2" s="4"/>
      <c r="M2" s="4"/>
      <c r="N2" s="4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2</v>
      </c>
    </row>
    <row r="4" spans="1:14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2"/>
      <c r="B6" s="2"/>
      <c r="C6" s="7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1"/>
      <c r="I6" s="12"/>
      <c r="J6" s="12"/>
      <c r="K6" s="12"/>
      <c r="L6" s="13"/>
      <c r="M6" s="13"/>
      <c r="N6" s="2"/>
    </row>
    <row r="7" spans="1:14" x14ac:dyDescent="0.25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5" t="s">
        <v>10</v>
      </c>
      <c r="B8" s="16"/>
      <c r="C8" s="16"/>
      <c r="D8" s="17"/>
      <c r="E8" s="18" t="s">
        <v>11</v>
      </c>
      <c r="F8" s="19"/>
      <c r="G8" s="19"/>
      <c r="H8" s="19"/>
      <c r="I8" s="19"/>
      <c r="J8" s="19"/>
      <c r="K8" s="19"/>
      <c r="L8" s="19"/>
      <c r="M8" s="19"/>
      <c r="N8" s="20"/>
    </row>
    <row r="9" spans="1:14" x14ac:dyDescent="0.25">
      <c r="A9" s="15" t="s">
        <v>12</v>
      </c>
      <c r="B9" s="16"/>
      <c r="C9" s="16"/>
      <c r="D9" s="17"/>
      <c r="E9" s="18">
        <f>[1]Баланс!$D$22</f>
        <v>400053193</v>
      </c>
      <c r="F9" s="19"/>
      <c r="G9" s="19"/>
      <c r="H9" s="19"/>
      <c r="I9" s="19"/>
      <c r="J9" s="19"/>
      <c r="K9" s="19"/>
      <c r="L9" s="19"/>
      <c r="M9" s="19"/>
      <c r="N9" s="20"/>
    </row>
    <row r="10" spans="1:14" x14ac:dyDescent="0.25">
      <c r="A10" s="15" t="s">
        <v>13</v>
      </c>
      <c r="B10" s="16"/>
      <c r="C10" s="16"/>
      <c r="D10" s="17"/>
      <c r="E10" s="18" t="str">
        <f>[1]Баланс!$D$23</f>
        <v>смешанное сельское хозяйство</v>
      </c>
      <c r="F10" s="19"/>
      <c r="G10" s="19"/>
      <c r="H10" s="19"/>
      <c r="I10" s="19"/>
      <c r="J10" s="19"/>
      <c r="K10" s="19"/>
      <c r="L10" s="19"/>
      <c r="M10" s="19"/>
      <c r="N10" s="20"/>
    </row>
    <row r="11" spans="1:14" x14ac:dyDescent="0.25">
      <c r="A11" s="15" t="s">
        <v>14</v>
      </c>
      <c r="B11" s="16"/>
      <c r="C11" s="16"/>
      <c r="D11" s="17"/>
      <c r="E11" s="18" t="str">
        <f>[1]Баланс!$D$24</f>
        <v>государственная</v>
      </c>
      <c r="F11" s="19"/>
      <c r="G11" s="19"/>
      <c r="H11" s="19"/>
      <c r="I11" s="19"/>
      <c r="J11" s="19"/>
      <c r="K11" s="19"/>
      <c r="L11" s="19"/>
      <c r="M11" s="19"/>
      <c r="N11" s="20"/>
    </row>
    <row r="12" spans="1:14" x14ac:dyDescent="0.25">
      <c r="A12" s="15" t="s">
        <v>15</v>
      </c>
      <c r="B12" s="16"/>
      <c r="C12" s="16"/>
      <c r="D12" s="17"/>
      <c r="E12" s="18" t="str">
        <f>[1]Баланс!$D$25</f>
        <v>Ветковский районный исполнительный комитет</v>
      </c>
      <c r="F12" s="19"/>
      <c r="G12" s="19"/>
      <c r="H12" s="19"/>
      <c r="I12" s="19"/>
      <c r="J12" s="19"/>
      <c r="K12" s="19"/>
      <c r="L12" s="19"/>
      <c r="M12" s="19"/>
      <c r="N12" s="20"/>
    </row>
    <row r="13" spans="1:14" x14ac:dyDescent="0.25">
      <c r="A13" s="15" t="s">
        <v>16</v>
      </c>
      <c r="B13" s="16"/>
      <c r="C13" s="16"/>
      <c r="D13" s="17"/>
      <c r="E13" s="18" t="str">
        <f>[1]Баланс!$D$26</f>
        <v>тыс. руб.</v>
      </c>
      <c r="F13" s="19"/>
      <c r="G13" s="19"/>
      <c r="H13" s="19"/>
      <c r="I13" s="19"/>
      <c r="J13" s="19"/>
      <c r="K13" s="19"/>
      <c r="L13" s="19"/>
      <c r="M13" s="19"/>
      <c r="N13" s="20"/>
    </row>
    <row r="14" spans="1:14" x14ac:dyDescent="0.25">
      <c r="A14" s="15" t="s">
        <v>17</v>
      </c>
      <c r="B14" s="16"/>
      <c r="C14" s="16"/>
      <c r="D14" s="17"/>
      <c r="E14" s="18" t="str">
        <f>[1]Баланс!$D$27</f>
        <v>Гомельская обл., Ветковский р-н , д. Хальч , пл. Победы , 1</v>
      </c>
      <c r="F14" s="19"/>
      <c r="G14" s="19"/>
      <c r="H14" s="19"/>
      <c r="I14" s="19"/>
      <c r="J14" s="19"/>
      <c r="K14" s="19"/>
      <c r="L14" s="19"/>
      <c r="M14" s="19"/>
      <c r="N14" s="20"/>
    </row>
    <row r="15" spans="1:1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  <c r="N15" s="2"/>
    </row>
    <row r="16" spans="1:14" x14ac:dyDescent="0.25">
      <c r="A16" s="21" t="s">
        <v>18</v>
      </c>
      <c r="B16" s="22"/>
      <c r="C16" s="22"/>
      <c r="D16" s="22"/>
      <c r="E16" s="23"/>
      <c r="F16" s="24" t="s">
        <v>19</v>
      </c>
      <c r="G16" s="25" t="s">
        <v>20</v>
      </c>
      <c r="H16" s="26" t="str">
        <f>D6</f>
        <v>январь</v>
      </c>
      <c r="I16" s="26" t="s">
        <v>7</v>
      </c>
      <c r="J16" s="27" t="str">
        <f>F6</f>
        <v>декабрь</v>
      </c>
      <c r="K16" s="28" t="s">
        <v>21</v>
      </c>
      <c r="L16" s="26" t="str">
        <f>H16</f>
        <v>январь</v>
      </c>
      <c r="M16" s="29" t="s">
        <v>7</v>
      </c>
      <c r="N16" s="27" t="str">
        <f>J16</f>
        <v>декабрь</v>
      </c>
    </row>
    <row r="17" spans="1:14" x14ac:dyDescent="0.25">
      <c r="A17" s="30"/>
      <c r="B17" s="31"/>
      <c r="C17" s="31"/>
      <c r="D17" s="31"/>
      <c r="E17" s="32"/>
      <c r="F17" s="33"/>
      <c r="G17" s="34" t="str">
        <f>G6</f>
        <v>2022 года</v>
      </c>
      <c r="H17" s="35"/>
      <c r="I17" s="35"/>
      <c r="J17" s="36"/>
      <c r="K17" s="34" t="s">
        <v>22</v>
      </c>
      <c r="L17" s="35"/>
      <c r="M17" s="35"/>
      <c r="N17" s="36"/>
    </row>
    <row r="18" spans="1:14" x14ac:dyDescent="0.25">
      <c r="A18" s="37">
        <v>1</v>
      </c>
      <c r="B18" s="38"/>
      <c r="C18" s="38"/>
      <c r="D18" s="38"/>
      <c r="E18" s="39"/>
      <c r="F18" s="40">
        <v>2</v>
      </c>
      <c r="G18" s="41">
        <v>3</v>
      </c>
      <c r="H18" s="42"/>
      <c r="I18" s="42"/>
      <c r="J18" s="43"/>
      <c r="K18" s="41">
        <v>4</v>
      </c>
      <c r="L18" s="42"/>
      <c r="M18" s="42"/>
      <c r="N18" s="43"/>
    </row>
    <row r="19" spans="1:14" x14ac:dyDescent="0.25">
      <c r="A19" s="44" t="s">
        <v>23</v>
      </c>
      <c r="B19" s="45"/>
      <c r="C19" s="45"/>
      <c r="D19" s="45"/>
      <c r="E19" s="46"/>
      <c r="F19" s="47" t="s">
        <v>24</v>
      </c>
      <c r="G19" s="48">
        <v>3986</v>
      </c>
      <c r="H19" s="49"/>
      <c r="I19" s="49"/>
      <c r="J19" s="50"/>
      <c r="K19" s="48">
        <v>5033</v>
      </c>
      <c r="L19" s="49"/>
      <c r="M19" s="49"/>
      <c r="N19" s="50"/>
    </row>
    <row r="20" spans="1:14" ht="28.5" customHeight="1" x14ac:dyDescent="0.25">
      <c r="A20" s="44" t="s">
        <v>25</v>
      </c>
      <c r="B20" s="45"/>
      <c r="C20" s="45"/>
      <c r="D20" s="45"/>
      <c r="E20" s="46"/>
      <c r="F20" s="47" t="s">
        <v>26</v>
      </c>
      <c r="G20" s="51">
        <v>3653</v>
      </c>
      <c r="H20" s="52"/>
      <c r="I20" s="52"/>
      <c r="J20" s="53"/>
      <c r="K20" s="51">
        <v>4679</v>
      </c>
      <c r="L20" s="52"/>
      <c r="M20" s="52"/>
      <c r="N20" s="53"/>
    </row>
    <row r="21" spans="1:14" x14ac:dyDescent="0.25">
      <c r="A21" s="54" t="s">
        <v>27</v>
      </c>
      <c r="B21" s="45"/>
      <c r="C21" s="45"/>
      <c r="D21" s="45"/>
      <c r="E21" s="46"/>
      <c r="F21" s="47" t="s">
        <v>28</v>
      </c>
      <c r="G21" s="55">
        <f>G19-G20</f>
        <v>333</v>
      </c>
      <c r="H21" s="56"/>
      <c r="I21" s="56"/>
      <c r="J21" s="57"/>
      <c r="K21" s="55">
        <f>K19-K20</f>
        <v>354</v>
      </c>
      <c r="L21" s="56"/>
      <c r="M21" s="56"/>
      <c r="N21" s="57"/>
    </row>
    <row r="22" spans="1:14" x14ac:dyDescent="0.25">
      <c r="A22" s="44" t="s">
        <v>29</v>
      </c>
      <c r="B22" s="45"/>
      <c r="C22" s="45"/>
      <c r="D22" s="45"/>
      <c r="E22" s="46"/>
      <c r="F22" s="47" t="s">
        <v>30</v>
      </c>
      <c r="G22" s="51">
        <v>123</v>
      </c>
      <c r="H22" s="52"/>
      <c r="I22" s="52"/>
      <c r="J22" s="53"/>
      <c r="K22" s="51">
        <v>95</v>
      </c>
      <c r="L22" s="52"/>
      <c r="M22" s="52"/>
      <c r="N22" s="53"/>
    </row>
    <row r="23" spans="1:14" x14ac:dyDescent="0.25">
      <c r="A23" s="44" t="s">
        <v>31</v>
      </c>
      <c r="B23" s="45"/>
      <c r="C23" s="45"/>
      <c r="D23" s="45"/>
      <c r="E23" s="46"/>
      <c r="F23" s="47" t="s">
        <v>32</v>
      </c>
      <c r="G23" s="51">
        <v>0</v>
      </c>
      <c r="H23" s="52"/>
      <c r="I23" s="52"/>
      <c r="J23" s="53"/>
      <c r="K23" s="51">
        <v>0</v>
      </c>
      <c r="L23" s="52"/>
      <c r="M23" s="52"/>
      <c r="N23" s="53"/>
    </row>
    <row r="24" spans="1:14" ht="25.5" customHeight="1" x14ac:dyDescent="0.25">
      <c r="A24" s="44" t="s">
        <v>33</v>
      </c>
      <c r="B24" s="45"/>
      <c r="C24" s="45"/>
      <c r="D24" s="45"/>
      <c r="E24" s="46"/>
      <c r="F24" s="47" t="s">
        <v>34</v>
      </c>
      <c r="G24" s="55">
        <f>G21-G22-G23</f>
        <v>210</v>
      </c>
      <c r="H24" s="56"/>
      <c r="I24" s="56"/>
      <c r="J24" s="57"/>
      <c r="K24" s="55">
        <f>K21-K22-K23</f>
        <v>259</v>
      </c>
      <c r="L24" s="56"/>
      <c r="M24" s="56"/>
      <c r="N24" s="57"/>
    </row>
    <row r="25" spans="1:14" x14ac:dyDescent="0.25">
      <c r="A25" s="44" t="s">
        <v>35</v>
      </c>
      <c r="B25" s="45"/>
      <c r="C25" s="45"/>
      <c r="D25" s="45"/>
      <c r="E25" s="46"/>
      <c r="F25" s="47" t="s">
        <v>36</v>
      </c>
      <c r="G25" s="48">
        <v>656</v>
      </c>
      <c r="H25" s="49"/>
      <c r="I25" s="49"/>
      <c r="J25" s="50"/>
      <c r="K25" s="48">
        <v>892</v>
      </c>
      <c r="L25" s="49"/>
      <c r="M25" s="49"/>
      <c r="N25" s="50"/>
    </row>
    <row r="26" spans="1:14" x14ac:dyDescent="0.25">
      <c r="A26" s="44" t="s">
        <v>37</v>
      </c>
      <c r="B26" s="45"/>
      <c r="C26" s="45"/>
      <c r="D26" s="45"/>
      <c r="E26" s="46"/>
      <c r="F26" s="47" t="s">
        <v>38</v>
      </c>
      <c r="G26" s="51">
        <v>176</v>
      </c>
      <c r="H26" s="52"/>
      <c r="I26" s="52"/>
      <c r="J26" s="53"/>
      <c r="K26" s="51">
        <v>192</v>
      </c>
      <c r="L26" s="52"/>
      <c r="M26" s="52"/>
      <c r="N26" s="53"/>
    </row>
    <row r="27" spans="1:14" x14ac:dyDescent="0.25">
      <c r="A27" s="54" t="s">
        <v>39</v>
      </c>
      <c r="B27" s="45"/>
      <c r="C27" s="45"/>
      <c r="D27" s="45"/>
      <c r="E27" s="46"/>
      <c r="F27" s="47" t="s">
        <v>40</v>
      </c>
      <c r="G27" s="55">
        <f>G24+G25-G26</f>
        <v>690</v>
      </c>
      <c r="H27" s="56"/>
      <c r="I27" s="56"/>
      <c r="J27" s="57"/>
      <c r="K27" s="55">
        <f>K24+K25-K26</f>
        <v>959</v>
      </c>
      <c r="L27" s="56"/>
      <c r="M27" s="56"/>
      <c r="N27" s="57"/>
    </row>
    <row r="28" spans="1:14" x14ac:dyDescent="0.25">
      <c r="A28" s="44" t="s">
        <v>41</v>
      </c>
      <c r="B28" s="45"/>
      <c r="C28" s="45"/>
      <c r="D28" s="45"/>
      <c r="E28" s="46"/>
      <c r="F28" s="47">
        <v>100</v>
      </c>
      <c r="G28" s="55">
        <f>G30+G31+G32+G33</f>
        <v>111</v>
      </c>
      <c r="H28" s="56"/>
      <c r="I28" s="56"/>
      <c r="J28" s="57"/>
      <c r="K28" s="55">
        <f>K30+K31+K32+K33</f>
        <v>367</v>
      </c>
      <c r="L28" s="56"/>
      <c r="M28" s="56"/>
      <c r="N28" s="57"/>
    </row>
    <row r="29" spans="1:14" x14ac:dyDescent="0.25">
      <c r="A29" s="58" t="s">
        <v>42</v>
      </c>
      <c r="B29" s="59"/>
      <c r="C29" s="59"/>
      <c r="D29" s="59"/>
      <c r="E29" s="60"/>
      <c r="F29" s="61"/>
      <c r="G29" s="62"/>
      <c r="H29" s="63"/>
      <c r="I29" s="63"/>
      <c r="J29" s="64"/>
      <c r="K29" s="62"/>
      <c r="L29" s="63"/>
      <c r="M29" s="63"/>
      <c r="N29" s="64"/>
    </row>
    <row r="30" spans="1:14" ht="37.5" customHeight="1" x14ac:dyDescent="0.25">
      <c r="A30" s="65" t="s">
        <v>43</v>
      </c>
      <c r="B30" s="66"/>
      <c r="C30" s="66"/>
      <c r="D30" s="66"/>
      <c r="E30" s="67"/>
      <c r="F30" s="68" t="s">
        <v>44</v>
      </c>
      <c r="G30" s="69">
        <v>2</v>
      </c>
      <c r="H30" s="70"/>
      <c r="I30" s="70"/>
      <c r="J30" s="71"/>
      <c r="K30" s="69">
        <v>3</v>
      </c>
      <c r="L30" s="70"/>
      <c r="M30" s="70"/>
      <c r="N30" s="71"/>
    </row>
    <row r="31" spans="1:14" ht="22.5" customHeight="1" x14ac:dyDescent="0.25">
      <c r="A31" s="72" t="s">
        <v>45</v>
      </c>
      <c r="B31" s="73"/>
      <c r="C31" s="73"/>
      <c r="D31" s="73"/>
      <c r="E31" s="74"/>
      <c r="F31" s="47">
        <v>102</v>
      </c>
      <c r="G31" s="48">
        <v>0</v>
      </c>
      <c r="H31" s="49"/>
      <c r="I31" s="49"/>
      <c r="J31" s="50"/>
      <c r="K31" s="48">
        <v>0</v>
      </c>
      <c r="L31" s="49"/>
      <c r="M31" s="49"/>
      <c r="N31" s="50"/>
    </row>
    <row r="32" spans="1:14" x14ac:dyDescent="0.25">
      <c r="A32" s="72" t="s">
        <v>46</v>
      </c>
      <c r="B32" s="73"/>
      <c r="C32" s="73"/>
      <c r="D32" s="73"/>
      <c r="E32" s="74"/>
      <c r="F32" s="47">
        <v>103</v>
      </c>
      <c r="G32" s="48">
        <v>0</v>
      </c>
      <c r="H32" s="49"/>
      <c r="I32" s="49"/>
      <c r="J32" s="50"/>
      <c r="K32" s="48">
        <v>0</v>
      </c>
      <c r="L32" s="49"/>
      <c r="M32" s="49"/>
      <c r="N32" s="50"/>
    </row>
    <row r="33" spans="1:14" x14ac:dyDescent="0.25">
      <c r="A33" s="75" t="s">
        <v>47</v>
      </c>
      <c r="B33" s="76"/>
      <c r="C33" s="76"/>
      <c r="D33" s="76"/>
      <c r="E33" s="77"/>
      <c r="F33" s="47">
        <v>104</v>
      </c>
      <c r="G33" s="48">
        <v>109</v>
      </c>
      <c r="H33" s="49"/>
      <c r="I33" s="49"/>
      <c r="J33" s="50"/>
      <c r="K33" s="48">
        <v>364</v>
      </c>
      <c r="L33" s="49"/>
      <c r="M33" s="49"/>
      <c r="N33" s="50"/>
    </row>
    <row r="34" spans="1:14" x14ac:dyDescent="0.25">
      <c r="A34" s="44" t="s">
        <v>48</v>
      </c>
      <c r="B34" s="45"/>
      <c r="C34" s="45"/>
      <c r="D34" s="45"/>
      <c r="E34" s="46"/>
      <c r="F34" s="47">
        <v>110</v>
      </c>
      <c r="G34" s="78">
        <f>G36+G37</f>
        <v>1</v>
      </c>
      <c r="H34" s="79"/>
      <c r="I34" s="79"/>
      <c r="J34" s="80"/>
      <c r="K34" s="78">
        <f>K36+K37</f>
        <v>1</v>
      </c>
      <c r="L34" s="79"/>
      <c r="M34" s="79"/>
      <c r="N34" s="80"/>
    </row>
    <row r="35" spans="1:14" x14ac:dyDescent="0.25">
      <c r="A35" s="58" t="s">
        <v>49</v>
      </c>
      <c r="B35" s="59"/>
      <c r="C35" s="59"/>
      <c r="D35" s="59"/>
      <c r="E35" s="60"/>
      <c r="F35" s="81"/>
      <c r="G35" s="82"/>
      <c r="H35" s="82"/>
      <c r="I35" s="82"/>
      <c r="J35" s="83"/>
      <c r="K35" s="84"/>
      <c r="L35" s="82"/>
      <c r="M35" s="82"/>
      <c r="N35" s="83"/>
    </row>
    <row r="36" spans="1:14" x14ac:dyDescent="0.25">
      <c r="A36" s="65" t="s">
        <v>50</v>
      </c>
      <c r="B36" s="66"/>
      <c r="C36" s="66"/>
      <c r="D36" s="66"/>
      <c r="E36" s="67"/>
      <c r="F36" s="68">
        <v>111</v>
      </c>
      <c r="G36" s="85">
        <v>1</v>
      </c>
      <c r="H36" s="86"/>
      <c r="I36" s="86"/>
      <c r="J36" s="87"/>
      <c r="K36" s="85">
        <v>1</v>
      </c>
      <c r="L36" s="86"/>
      <c r="M36" s="86"/>
      <c r="N36" s="87"/>
    </row>
    <row r="37" spans="1:14" x14ac:dyDescent="0.25">
      <c r="A37" s="75" t="s">
        <v>51</v>
      </c>
      <c r="B37" s="76"/>
      <c r="C37" s="76"/>
      <c r="D37" s="76"/>
      <c r="E37" s="77"/>
      <c r="F37" s="47">
        <v>112</v>
      </c>
      <c r="G37" s="51">
        <v>0</v>
      </c>
      <c r="H37" s="52"/>
      <c r="I37" s="52"/>
      <c r="J37" s="53"/>
      <c r="K37" s="51">
        <v>0</v>
      </c>
      <c r="L37" s="52"/>
      <c r="M37" s="52"/>
      <c r="N37" s="53"/>
    </row>
    <row r="38" spans="1:14" x14ac:dyDescent="0.25">
      <c r="A38" s="44" t="s">
        <v>52</v>
      </c>
      <c r="B38" s="45"/>
      <c r="C38" s="45"/>
      <c r="D38" s="45"/>
      <c r="E38" s="46"/>
      <c r="F38" s="47">
        <v>120</v>
      </c>
      <c r="G38" s="55">
        <f>G40+G41</f>
        <v>0</v>
      </c>
      <c r="H38" s="56"/>
      <c r="I38" s="56"/>
      <c r="J38" s="57"/>
      <c r="K38" s="55">
        <f>K40+K41</f>
        <v>0</v>
      </c>
      <c r="L38" s="56"/>
      <c r="M38" s="56"/>
      <c r="N38" s="57"/>
    </row>
    <row r="39" spans="1:14" x14ac:dyDescent="0.25">
      <c r="A39" s="58" t="s">
        <v>49</v>
      </c>
      <c r="B39" s="59"/>
      <c r="C39" s="59"/>
      <c r="D39" s="59"/>
      <c r="E39" s="60"/>
      <c r="F39" s="81"/>
      <c r="G39" s="82"/>
      <c r="H39" s="82"/>
      <c r="I39" s="82"/>
      <c r="J39" s="83"/>
      <c r="K39" s="84"/>
      <c r="L39" s="82"/>
      <c r="M39" s="82"/>
      <c r="N39" s="83"/>
    </row>
    <row r="40" spans="1:14" x14ac:dyDescent="0.25">
      <c r="A40" s="65" t="s">
        <v>53</v>
      </c>
      <c r="B40" s="66"/>
      <c r="C40" s="66"/>
      <c r="D40" s="66"/>
      <c r="E40" s="67"/>
      <c r="F40" s="68">
        <v>121</v>
      </c>
      <c r="G40" s="88">
        <v>0</v>
      </c>
      <c r="H40" s="88"/>
      <c r="I40" s="88"/>
      <c r="J40" s="89"/>
      <c r="K40" s="90">
        <v>0</v>
      </c>
      <c r="L40" s="88"/>
      <c r="M40" s="88"/>
      <c r="N40" s="89"/>
    </row>
    <row r="41" spans="1:14" x14ac:dyDescent="0.25">
      <c r="A41" s="72" t="s">
        <v>54</v>
      </c>
      <c r="B41" s="73"/>
      <c r="C41" s="73"/>
      <c r="D41" s="73"/>
      <c r="E41" s="74"/>
      <c r="F41" s="47">
        <v>122</v>
      </c>
      <c r="G41" s="48">
        <v>0</v>
      </c>
      <c r="H41" s="49"/>
      <c r="I41" s="49"/>
      <c r="J41" s="50"/>
      <c r="K41" s="48">
        <v>0</v>
      </c>
      <c r="L41" s="49"/>
      <c r="M41" s="49"/>
      <c r="N41" s="50"/>
    </row>
    <row r="42" spans="1:14" x14ac:dyDescent="0.25">
      <c r="A42" s="44" t="s">
        <v>55</v>
      </c>
      <c r="B42" s="45"/>
      <c r="C42" s="45"/>
      <c r="D42" s="45"/>
      <c r="E42" s="46"/>
      <c r="F42" s="47">
        <v>130</v>
      </c>
      <c r="G42" s="91">
        <f>G44+G45+G46</f>
        <v>11</v>
      </c>
      <c r="H42" s="92"/>
      <c r="I42" s="92"/>
      <c r="J42" s="93"/>
      <c r="K42" s="91">
        <f>K44+K45+K46</f>
        <v>14</v>
      </c>
      <c r="L42" s="92"/>
      <c r="M42" s="92"/>
      <c r="N42" s="93"/>
    </row>
    <row r="43" spans="1:14" x14ac:dyDescent="0.25">
      <c r="A43" s="58" t="s">
        <v>49</v>
      </c>
      <c r="B43" s="59"/>
      <c r="C43" s="59"/>
      <c r="D43" s="59"/>
      <c r="E43" s="60"/>
      <c r="F43" s="81"/>
      <c r="G43" s="82"/>
      <c r="H43" s="82"/>
      <c r="I43" s="82"/>
      <c r="J43" s="83"/>
      <c r="K43" s="84"/>
      <c r="L43" s="82"/>
      <c r="M43" s="82"/>
      <c r="N43" s="83"/>
    </row>
    <row r="44" spans="1:14" x14ac:dyDescent="0.25">
      <c r="A44" s="65" t="s">
        <v>56</v>
      </c>
      <c r="B44" s="66"/>
      <c r="C44" s="66"/>
      <c r="D44" s="66"/>
      <c r="E44" s="67"/>
      <c r="F44" s="68">
        <v>131</v>
      </c>
      <c r="G44" s="86">
        <v>11</v>
      </c>
      <c r="H44" s="86"/>
      <c r="I44" s="86"/>
      <c r="J44" s="87"/>
      <c r="K44" s="85">
        <v>14</v>
      </c>
      <c r="L44" s="86"/>
      <c r="M44" s="86"/>
      <c r="N44" s="87"/>
    </row>
    <row r="45" spans="1:14" ht="24" customHeight="1" x14ac:dyDescent="0.25">
      <c r="A45" s="72" t="s">
        <v>53</v>
      </c>
      <c r="B45" s="73"/>
      <c r="C45" s="73"/>
      <c r="D45" s="73"/>
      <c r="E45" s="74"/>
      <c r="F45" s="47">
        <v>132</v>
      </c>
      <c r="G45" s="51"/>
      <c r="H45" s="52"/>
      <c r="I45" s="52"/>
      <c r="J45" s="53"/>
      <c r="K45" s="51"/>
      <c r="L45" s="52"/>
      <c r="M45" s="52"/>
      <c r="N45" s="53"/>
    </row>
    <row r="46" spans="1:14" x14ac:dyDescent="0.25">
      <c r="A46" s="72" t="s">
        <v>57</v>
      </c>
      <c r="B46" s="73"/>
      <c r="C46" s="73"/>
      <c r="D46" s="73"/>
      <c r="E46" s="74"/>
      <c r="F46" s="47">
        <v>133</v>
      </c>
      <c r="G46" s="51">
        <v>0</v>
      </c>
      <c r="H46" s="52"/>
      <c r="I46" s="52"/>
      <c r="J46" s="53"/>
      <c r="K46" s="51">
        <v>0</v>
      </c>
      <c r="L46" s="52"/>
      <c r="M46" s="52"/>
      <c r="N46" s="53"/>
    </row>
    <row r="47" spans="1:14" x14ac:dyDescent="0.25">
      <c r="A47" s="21" t="s">
        <v>18</v>
      </c>
      <c r="B47" s="22"/>
      <c r="C47" s="22"/>
      <c r="D47" s="22"/>
      <c r="E47" s="23"/>
      <c r="F47" s="24" t="s">
        <v>19</v>
      </c>
      <c r="G47" s="94" t="s">
        <v>21</v>
      </c>
      <c r="H47" s="26" t="str">
        <f>D6</f>
        <v>январь</v>
      </c>
      <c r="I47" s="26" t="s">
        <v>7</v>
      </c>
      <c r="J47" s="27" t="str">
        <f>F6</f>
        <v>декабрь</v>
      </c>
      <c r="K47" s="95" t="s">
        <v>21</v>
      </c>
      <c r="L47" s="26" t="str">
        <f>H47</f>
        <v>январь</v>
      </c>
      <c r="M47" s="29" t="s">
        <v>7</v>
      </c>
      <c r="N47" s="27" t="str">
        <f>J47</f>
        <v>декабрь</v>
      </c>
    </row>
    <row r="48" spans="1:14" x14ac:dyDescent="0.25">
      <c r="A48" s="30"/>
      <c r="B48" s="31"/>
      <c r="C48" s="31"/>
      <c r="D48" s="31"/>
      <c r="E48" s="32"/>
      <c r="F48" s="33"/>
      <c r="G48" s="34" t="str">
        <f>G17</f>
        <v>2022 года</v>
      </c>
      <c r="H48" s="35"/>
      <c r="I48" s="35"/>
      <c r="J48" s="36"/>
      <c r="K48" s="34" t="s">
        <v>58</v>
      </c>
      <c r="L48" s="35"/>
      <c r="M48" s="35"/>
      <c r="N48" s="36"/>
    </row>
    <row r="49" spans="1:14" x14ac:dyDescent="0.25">
      <c r="A49" s="37">
        <v>1</v>
      </c>
      <c r="B49" s="38"/>
      <c r="C49" s="38"/>
      <c r="D49" s="38"/>
      <c r="E49" s="39"/>
      <c r="F49" s="40">
        <v>2</v>
      </c>
      <c r="G49" s="96">
        <v>3</v>
      </c>
      <c r="H49" s="97"/>
      <c r="I49" s="97"/>
      <c r="J49" s="98"/>
      <c r="K49" s="96">
        <v>4</v>
      </c>
      <c r="L49" s="97"/>
      <c r="M49" s="97"/>
      <c r="N49" s="98"/>
    </row>
    <row r="50" spans="1:14" x14ac:dyDescent="0.25">
      <c r="A50" s="44" t="s">
        <v>59</v>
      </c>
      <c r="B50" s="45"/>
      <c r="C50" s="45"/>
      <c r="D50" s="45"/>
      <c r="E50" s="46"/>
      <c r="F50" s="47" t="s">
        <v>60</v>
      </c>
      <c r="G50" s="55">
        <f>G28-G34+G38-G42</f>
        <v>99</v>
      </c>
      <c r="H50" s="56"/>
      <c r="I50" s="56"/>
      <c r="J50" s="57"/>
      <c r="K50" s="55">
        <f>K28-K34+K38-K42</f>
        <v>352</v>
      </c>
      <c r="L50" s="56"/>
      <c r="M50" s="56"/>
      <c r="N50" s="57"/>
    </row>
    <row r="51" spans="1:14" x14ac:dyDescent="0.25">
      <c r="A51" s="44" t="s">
        <v>61</v>
      </c>
      <c r="B51" s="45"/>
      <c r="C51" s="45"/>
      <c r="D51" s="45"/>
      <c r="E51" s="46"/>
      <c r="F51" s="47" t="s">
        <v>62</v>
      </c>
      <c r="G51" s="55">
        <f>G50+G27</f>
        <v>789</v>
      </c>
      <c r="H51" s="56"/>
      <c r="I51" s="56"/>
      <c r="J51" s="57"/>
      <c r="K51" s="55">
        <f>K50+K27</f>
        <v>1311</v>
      </c>
      <c r="L51" s="56"/>
      <c r="M51" s="56"/>
      <c r="N51" s="57"/>
    </row>
    <row r="52" spans="1:14" x14ac:dyDescent="0.25">
      <c r="A52" s="44" t="s">
        <v>63</v>
      </c>
      <c r="B52" s="45"/>
      <c r="C52" s="45"/>
      <c r="D52" s="45"/>
      <c r="E52" s="46"/>
      <c r="F52" s="47" t="s">
        <v>64</v>
      </c>
      <c r="G52" s="51">
        <v>0</v>
      </c>
      <c r="H52" s="52"/>
      <c r="I52" s="52"/>
      <c r="J52" s="53"/>
      <c r="K52" s="51">
        <v>0</v>
      </c>
      <c r="L52" s="52"/>
      <c r="M52" s="52"/>
      <c r="N52" s="53"/>
    </row>
    <row r="53" spans="1:14" x14ac:dyDescent="0.25">
      <c r="A53" s="44" t="s">
        <v>65</v>
      </c>
      <c r="B53" s="45"/>
      <c r="C53" s="45"/>
      <c r="D53" s="45"/>
      <c r="E53" s="46"/>
      <c r="F53" s="47" t="s">
        <v>66</v>
      </c>
      <c r="G53" s="48">
        <v>0</v>
      </c>
      <c r="H53" s="49"/>
      <c r="I53" s="49"/>
      <c r="J53" s="50"/>
      <c r="K53" s="48">
        <v>0</v>
      </c>
      <c r="L53" s="49"/>
      <c r="M53" s="49"/>
      <c r="N53" s="50"/>
    </row>
    <row r="54" spans="1:14" x14ac:dyDescent="0.25">
      <c r="A54" s="44" t="s">
        <v>67</v>
      </c>
      <c r="B54" s="45"/>
      <c r="C54" s="45"/>
      <c r="D54" s="45"/>
      <c r="E54" s="46"/>
      <c r="F54" s="47" t="s">
        <v>68</v>
      </c>
      <c r="G54" s="48">
        <v>0</v>
      </c>
      <c r="H54" s="49"/>
      <c r="I54" s="49"/>
      <c r="J54" s="50"/>
      <c r="K54" s="48">
        <v>0</v>
      </c>
      <c r="L54" s="49"/>
      <c r="M54" s="49"/>
      <c r="N54" s="50"/>
    </row>
    <row r="55" spans="1:14" ht="21.75" customHeight="1" x14ac:dyDescent="0.25">
      <c r="A55" s="44" t="s">
        <v>69</v>
      </c>
      <c r="B55" s="45"/>
      <c r="C55" s="45"/>
      <c r="D55" s="45"/>
      <c r="E55" s="46"/>
      <c r="F55" s="47" t="s">
        <v>70</v>
      </c>
      <c r="G55" s="51">
        <v>0</v>
      </c>
      <c r="H55" s="52"/>
      <c r="I55" s="52"/>
      <c r="J55" s="53"/>
      <c r="K55" s="51">
        <v>0</v>
      </c>
      <c r="L55" s="52"/>
      <c r="M55" s="52"/>
      <c r="N55" s="53"/>
    </row>
    <row r="56" spans="1:14" x14ac:dyDescent="0.25">
      <c r="A56" s="44" t="s">
        <v>71</v>
      </c>
      <c r="B56" s="45"/>
      <c r="C56" s="45"/>
      <c r="D56" s="45"/>
      <c r="E56" s="46"/>
      <c r="F56" s="47" t="s">
        <v>72</v>
      </c>
      <c r="G56" s="51">
        <v>0</v>
      </c>
      <c r="H56" s="52"/>
      <c r="I56" s="52"/>
      <c r="J56" s="53"/>
      <c r="K56" s="51">
        <v>0</v>
      </c>
      <c r="L56" s="52"/>
      <c r="M56" s="52"/>
      <c r="N56" s="53"/>
    </row>
    <row r="57" spans="1:14" x14ac:dyDescent="0.25">
      <c r="A57" s="44" t="s">
        <v>73</v>
      </c>
      <c r="B57" s="45"/>
      <c r="C57" s="45"/>
      <c r="D57" s="45"/>
      <c r="E57" s="46"/>
      <c r="F57" s="47">
        <v>210</v>
      </c>
      <c r="G57" s="55">
        <f>G51-G52+G53+G54-G55-G56</f>
        <v>789</v>
      </c>
      <c r="H57" s="56"/>
      <c r="I57" s="56"/>
      <c r="J57" s="57"/>
      <c r="K57" s="55">
        <f>K51-K52+K53+K54-K55-K56</f>
        <v>1311</v>
      </c>
      <c r="L57" s="56"/>
      <c r="M57" s="56"/>
      <c r="N57" s="57"/>
    </row>
    <row r="58" spans="1:14" ht="26.25" customHeight="1" x14ac:dyDescent="0.25">
      <c r="A58" s="44" t="s">
        <v>74</v>
      </c>
      <c r="B58" s="45"/>
      <c r="C58" s="45"/>
      <c r="D58" s="45"/>
      <c r="E58" s="46"/>
      <c r="F58" s="47" t="s">
        <v>75</v>
      </c>
      <c r="G58" s="48">
        <v>10334</v>
      </c>
      <c r="H58" s="49"/>
      <c r="I58" s="49"/>
      <c r="J58" s="50"/>
      <c r="K58" s="48">
        <v>-3</v>
      </c>
      <c r="L58" s="49"/>
      <c r="M58" s="49"/>
      <c r="N58" s="50"/>
    </row>
    <row r="59" spans="1:14" ht="25.5" customHeight="1" x14ac:dyDescent="0.25">
      <c r="A59" s="44" t="s">
        <v>76</v>
      </c>
      <c r="B59" s="45"/>
      <c r="C59" s="45"/>
      <c r="D59" s="45"/>
      <c r="E59" s="46"/>
      <c r="F59" s="47" t="s">
        <v>77</v>
      </c>
      <c r="G59" s="48">
        <v>0</v>
      </c>
      <c r="H59" s="49"/>
      <c r="I59" s="49"/>
      <c r="J59" s="50"/>
      <c r="K59" s="48">
        <v>0</v>
      </c>
      <c r="L59" s="49"/>
      <c r="M59" s="49"/>
      <c r="N59" s="50"/>
    </row>
    <row r="60" spans="1:14" x14ac:dyDescent="0.25">
      <c r="A60" s="44" t="s">
        <v>78</v>
      </c>
      <c r="B60" s="45"/>
      <c r="C60" s="45"/>
      <c r="D60" s="45"/>
      <c r="E60" s="46"/>
      <c r="F60" s="47">
        <v>240</v>
      </c>
      <c r="G60" s="55">
        <f>G57+G58+G59</f>
        <v>11123</v>
      </c>
      <c r="H60" s="56"/>
      <c r="I60" s="56"/>
      <c r="J60" s="57"/>
      <c r="K60" s="55">
        <f>K57+K58+K59</f>
        <v>1308</v>
      </c>
      <c r="L60" s="56"/>
      <c r="M60" s="56"/>
      <c r="N60" s="57"/>
    </row>
    <row r="61" spans="1:14" x14ac:dyDescent="0.25">
      <c r="A61" s="44" t="s">
        <v>79</v>
      </c>
      <c r="B61" s="45"/>
      <c r="C61" s="45"/>
      <c r="D61" s="45"/>
      <c r="E61" s="46"/>
      <c r="F61" s="47">
        <v>250</v>
      </c>
      <c r="G61" s="48">
        <v>0</v>
      </c>
      <c r="H61" s="49"/>
      <c r="I61" s="49"/>
      <c r="J61" s="50"/>
      <c r="K61" s="48">
        <v>0</v>
      </c>
      <c r="L61" s="49"/>
      <c r="M61" s="49"/>
      <c r="N61" s="50"/>
    </row>
    <row r="62" spans="1:14" x14ac:dyDescent="0.25">
      <c r="A62" s="44" t="s">
        <v>80</v>
      </c>
      <c r="B62" s="45"/>
      <c r="C62" s="45"/>
      <c r="D62" s="45"/>
      <c r="E62" s="46"/>
      <c r="F62" s="47">
        <v>260</v>
      </c>
      <c r="G62" s="48">
        <v>0</v>
      </c>
      <c r="H62" s="49"/>
      <c r="I62" s="49"/>
      <c r="J62" s="50"/>
      <c r="K62" s="48">
        <v>0</v>
      </c>
      <c r="L62" s="49"/>
      <c r="M62" s="49"/>
      <c r="N62" s="50"/>
    </row>
  </sheetData>
  <mergeCells count="156">
    <mergeCell ref="A62:E62"/>
    <mergeCell ref="G62:J62"/>
    <mergeCell ref="K62:N62"/>
    <mergeCell ref="A60:E60"/>
    <mergeCell ref="G60:J60"/>
    <mergeCell ref="K60:N60"/>
    <mergeCell ref="A61:E61"/>
    <mergeCell ref="G61:J61"/>
    <mergeCell ref="K61:N61"/>
    <mergeCell ref="A58:E58"/>
    <mergeCell ref="G58:J58"/>
    <mergeCell ref="K58:N58"/>
    <mergeCell ref="A59:E59"/>
    <mergeCell ref="G59:J59"/>
    <mergeCell ref="K59:N59"/>
    <mergeCell ref="A56:E56"/>
    <mergeCell ref="G56:J56"/>
    <mergeCell ref="K56:N56"/>
    <mergeCell ref="A57:E57"/>
    <mergeCell ref="G57:J57"/>
    <mergeCell ref="K57:N57"/>
    <mergeCell ref="A54:E54"/>
    <mergeCell ref="G54:J54"/>
    <mergeCell ref="K54:N54"/>
    <mergeCell ref="A55:E55"/>
    <mergeCell ref="G55:J55"/>
    <mergeCell ref="K55:N55"/>
    <mergeCell ref="A52:E52"/>
    <mergeCell ref="G52:J52"/>
    <mergeCell ref="K52:N52"/>
    <mergeCell ref="A53:E53"/>
    <mergeCell ref="G53:J53"/>
    <mergeCell ref="K53:N53"/>
    <mergeCell ref="A50:E50"/>
    <mergeCell ref="G50:J50"/>
    <mergeCell ref="K50:N50"/>
    <mergeCell ref="A51:E51"/>
    <mergeCell ref="G51:J51"/>
    <mergeCell ref="K51:N51"/>
    <mergeCell ref="A47:E48"/>
    <mergeCell ref="F47:F48"/>
    <mergeCell ref="G48:J48"/>
    <mergeCell ref="K48:N48"/>
    <mergeCell ref="A49:E49"/>
    <mergeCell ref="G49:J49"/>
    <mergeCell ref="K49:N49"/>
    <mergeCell ref="A45:E45"/>
    <mergeCell ref="G45:J45"/>
    <mergeCell ref="K45:N45"/>
    <mergeCell ref="A46:E46"/>
    <mergeCell ref="G46:J46"/>
    <mergeCell ref="K46:N46"/>
    <mergeCell ref="A43:E43"/>
    <mergeCell ref="G43:J43"/>
    <mergeCell ref="K43:N43"/>
    <mergeCell ref="A44:E44"/>
    <mergeCell ref="G44:J44"/>
    <mergeCell ref="K44:N44"/>
    <mergeCell ref="A41:E41"/>
    <mergeCell ref="G41:J41"/>
    <mergeCell ref="K41:N41"/>
    <mergeCell ref="A42:E42"/>
    <mergeCell ref="G42:J42"/>
    <mergeCell ref="K42:N42"/>
    <mergeCell ref="A39:E39"/>
    <mergeCell ref="G39:J39"/>
    <mergeCell ref="K39:N39"/>
    <mergeCell ref="A40:E40"/>
    <mergeCell ref="G40:J40"/>
    <mergeCell ref="K40:N40"/>
    <mergeCell ref="A37:E37"/>
    <mergeCell ref="G37:J37"/>
    <mergeCell ref="K37:N37"/>
    <mergeCell ref="A38:E38"/>
    <mergeCell ref="G38:J38"/>
    <mergeCell ref="K38:N38"/>
    <mergeCell ref="A35:E35"/>
    <mergeCell ref="G35:J35"/>
    <mergeCell ref="K35:N35"/>
    <mergeCell ref="A36:E36"/>
    <mergeCell ref="G36:J36"/>
    <mergeCell ref="K36:N36"/>
    <mergeCell ref="A33:E33"/>
    <mergeCell ref="G33:J33"/>
    <mergeCell ref="K33:N33"/>
    <mergeCell ref="A34:E34"/>
    <mergeCell ref="G34:J34"/>
    <mergeCell ref="K34:N34"/>
    <mergeCell ref="A31:E31"/>
    <mergeCell ref="G31:J31"/>
    <mergeCell ref="K31:N31"/>
    <mergeCell ref="A32:E32"/>
    <mergeCell ref="G32:J32"/>
    <mergeCell ref="K32:N32"/>
    <mergeCell ref="A29:E29"/>
    <mergeCell ref="G29:J29"/>
    <mergeCell ref="K29:N29"/>
    <mergeCell ref="A30:E30"/>
    <mergeCell ref="G30:J30"/>
    <mergeCell ref="K30:N30"/>
    <mergeCell ref="A27:E27"/>
    <mergeCell ref="G27:J27"/>
    <mergeCell ref="K27:N27"/>
    <mergeCell ref="A28:E28"/>
    <mergeCell ref="G28:J28"/>
    <mergeCell ref="K28:N28"/>
    <mergeCell ref="A25:E25"/>
    <mergeCell ref="G25:J25"/>
    <mergeCell ref="K25:N25"/>
    <mergeCell ref="A26:E26"/>
    <mergeCell ref="G26:J26"/>
    <mergeCell ref="K26:N26"/>
    <mergeCell ref="A23:E23"/>
    <mergeCell ref="G23:J23"/>
    <mergeCell ref="K23:N23"/>
    <mergeCell ref="A24:E24"/>
    <mergeCell ref="G24:J24"/>
    <mergeCell ref="K24:N24"/>
    <mergeCell ref="A21:E21"/>
    <mergeCell ref="G21:J21"/>
    <mergeCell ref="K21:N21"/>
    <mergeCell ref="A22:E22"/>
    <mergeCell ref="G22:J22"/>
    <mergeCell ref="K22:N22"/>
    <mergeCell ref="A19:E19"/>
    <mergeCell ref="G19:J19"/>
    <mergeCell ref="K19:N19"/>
    <mergeCell ref="A20:E20"/>
    <mergeCell ref="G20:J20"/>
    <mergeCell ref="K20:N20"/>
    <mergeCell ref="A16:E17"/>
    <mergeCell ref="F16:F17"/>
    <mergeCell ref="G17:J17"/>
    <mergeCell ref="K17:N17"/>
    <mergeCell ref="A18:E18"/>
    <mergeCell ref="G18:J18"/>
    <mergeCell ref="K18:N18"/>
    <mergeCell ref="A12:C12"/>
    <mergeCell ref="E12:N12"/>
    <mergeCell ref="A13:C13"/>
    <mergeCell ref="E13:N13"/>
    <mergeCell ref="A14:C14"/>
    <mergeCell ref="E14:N14"/>
    <mergeCell ref="A9:C9"/>
    <mergeCell ref="E9:N9"/>
    <mergeCell ref="A10:C10"/>
    <mergeCell ref="E10:N10"/>
    <mergeCell ref="A11:C11"/>
    <mergeCell ref="E11:N11"/>
    <mergeCell ref="J1:N1"/>
    <mergeCell ref="H2:N2"/>
    <mergeCell ref="A4:N4"/>
    <mergeCell ref="A5:N5"/>
    <mergeCell ref="G6:H6"/>
    <mergeCell ref="A8:C8"/>
    <mergeCell ref="E8:N8"/>
  </mergeCells>
  <conditionalFormatting sqref="E9:N9">
    <cfRule type="cellIs" dxfId="1" priority="1" stopIfTrue="1" operator="equal">
      <formula>0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52:N52 G55:N56 G44:N46 G36:N37 G26:N26 G22:N23 G20:N20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ECONOMIST3</dc:creator>
  <cp:lastModifiedBy>ECONOMIST3</cp:lastModifiedBy>
  <dcterms:created xsi:type="dcterms:W3CDTF">2023-05-02T11:45:55Z</dcterms:created>
  <dcterms:modified xsi:type="dcterms:W3CDTF">2023-05-02T11:46:42Z</dcterms:modified>
</cp:coreProperties>
</file>